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autoCompressPictures="0"/>
  <bookViews>
    <workbookView xWindow="-120" yWindow="-120" windowWidth="24240" windowHeight="13740" tabRatio="1000"/>
  </bookViews>
  <sheets>
    <sheet name="Total" sheetId="50" r:id="rId1"/>
    <sheet name="Male" sheetId="33" r:id="rId2"/>
    <sheet name="Female" sheetId="51" r:id="rId3"/>
  </sheets>
  <definedNames>
    <definedName name="_xlnm.Print_Area" localSheetId="2">Female!$B$2:$W$61</definedName>
    <definedName name="_xlnm.Print_Area" localSheetId="1">Male!$B$2:$W$61</definedName>
    <definedName name="_xlnm.Print_Area" localSheetId="0">Total!$B$2:$W$61</definedName>
  </definedNames>
  <calcPr calcId="191028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2" i="50" l="1"/>
  <c r="A7" i="51"/>
  <c r="B2" i="51"/>
  <c r="A7" i="33"/>
  <c r="B2" i="33"/>
  <c r="B60" i="51"/>
  <c r="B60" i="33"/>
  <c r="B60" i="50"/>
</calcChain>
</file>

<file path=xl/sharedStrings.xml><?xml version="1.0" encoding="utf-8"?>
<sst xmlns="http://schemas.openxmlformats.org/spreadsheetml/2006/main" count="412" uniqueCount="73">
  <si>
    <t>State</t>
  </si>
  <si>
    <t>Total Students</t>
  </si>
  <si>
    <t>Race/Ethnicity</t>
  </si>
  <si>
    <t xml:space="preserve">Students With Disabilities Served Under IDEA </t>
  </si>
  <si>
    <t>English Language Learners</t>
  </si>
  <si>
    <t>Number of Schools</t>
  </si>
  <si>
    <t xml:space="preserve">Percent of Schools Reporting </t>
  </si>
  <si>
    <t>American Indian or
Alaska Native</t>
  </si>
  <si>
    <t>Asian</t>
  </si>
  <si>
    <t>Hispanic or Latino of any race</t>
  </si>
  <si>
    <t>Black or African American</t>
  </si>
  <si>
    <t>White</t>
  </si>
  <si>
    <t>Native Hawaiian or Other Pacific Islander</t>
  </si>
  <si>
    <t>Two or more races</t>
  </si>
  <si>
    <t>Number</t>
  </si>
  <si>
    <t>Percent </t>
  </si>
  <si>
    <t>Percent</t>
  </si>
  <si>
    <t>enrolled in biology</t>
  </si>
  <si>
    <t>United States</t>
  </si>
  <si>
    <t>enrolled in at least one Advanced Placement course</t>
  </si>
  <si>
    <t>Alabama</t>
  </si>
  <si>
    <t>Alaska</t>
  </si>
  <si>
    <t>Arizona</t>
  </si>
  <si>
    <t>Arkansas</t>
  </si>
  <si>
    <t>California</t>
  </si>
  <si>
    <t>Colorado</t>
  </si>
  <si>
    <t>Connecticut</t>
  </si>
  <si>
    <t>Delaware</t>
  </si>
  <si>
    <t>District of Columbia</t>
  </si>
  <si>
    <t>Florida</t>
  </si>
  <si>
    <t>Georgia</t>
  </si>
  <si>
    <t>Hawaii</t>
  </si>
  <si>
    <t>Idaho</t>
  </si>
  <si>
    <t>Illinois</t>
  </si>
  <si>
    <t>Indiana</t>
  </si>
  <si>
    <t>Iowa</t>
  </si>
  <si>
    <t>Kansas</t>
  </si>
  <si>
    <t>Kentucky</t>
  </si>
  <si>
    <t>Louisiana</t>
  </si>
  <si>
    <t>Maine</t>
  </si>
  <si>
    <t>Maryland</t>
  </si>
  <si>
    <t>Massachusetts</t>
  </si>
  <si>
    <t>Michigan</t>
  </si>
  <si>
    <t>Minnesota</t>
  </si>
  <si>
    <t>Mississippi</t>
  </si>
  <si>
    <t>Missouri</t>
  </si>
  <si>
    <t>Montana</t>
  </si>
  <si>
    <t>Nebraska</t>
  </si>
  <si>
    <t>Nevada</t>
  </si>
  <si>
    <t>New Hampshire</t>
  </si>
  <si>
    <t>New Jersey</t>
  </si>
  <si>
    <t>New Mexico</t>
  </si>
  <si>
    <t>New York</t>
  </si>
  <si>
    <t>North Carolina</t>
  </si>
  <si>
    <t>North Dakota</t>
  </si>
  <si>
    <t>Ohio</t>
  </si>
  <si>
    <t>Oklahoma</t>
  </si>
  <si>
    <t>Oregon</t>
  </si>
  <si>
    <t>Pennsylvania</t>
  </si>
  <si>
    <t>Rhode Island</t>
  </si>
  <si>
    <t>South Carolina</t>
  </si>
  <si>
    <t>South Dakota</t>
  </si>
  <si>
    <t>Tennessee</t>
  </si>
  <si>
    <t>Texas</t>
  </si>
  <si>
    <t>Utah</t>
  </si>
  <si>
    <t>Vermont</t>
  </si>
  <si>
    <t>Virginia</t>
  </si>
  <si>
    <t>Washington</t>
  </si>
  <si>
    <t>West Virginia</t>
  </si>
  <si>
    <t>Wisconsin</t>
  </si>
  <si>
    <t>Wyoming</t>
  </si>
  <si>
    <t xml:space="preserve">            Data reported in this table represent 100.0% of responding schools.</t>
  </si>
  <si>
    <t>SOURCE: U.S. Department of Education, Office for Civil Rights, Civil Rights Data Collection, 2015-16, available at http://ocrdata.ed.gov. Data notes are available at https://ocrdata.ed.gov/Downloads/Data-Notes-2015-16-CRDC.pdf.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</si>
</sst>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_)"/>
    <numFmt numFmtId="165" formatCode="#,##0_)"/>
  </numFmts>
  <fonts count="21" x14ac:knownFonts="1">
    <font>
      <sz val="10"/>
      <color theme="1"/>
      <name val="Arial Narrow"/>
      <family val="2"/>
    </font>
    <font>
      <sz val="10"/>
      <color theme="1"/>
      <name val="Arial Narrow"/>
      <family val="2"/>
    </font>
    <font>
      <sz val="10"/>
      <color theme="1"/>
      <name val="Arial Narrow"/>
      <family val="2"/>
    </font>
    <font>
      <b/>
      <sz val="11"/>
      <color rgb="FF333399"/>
      <name val="Arial"/>
      <family val="2"/>
    </font>
    <font>
      <sz val="11"/>
      <color rgb="FF333399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4"/>
      <color rgb="FF333399"/>
      <name val="Arial"/>
      <family val="2"/>
    </font>
    <font>
      <sz val="14"/>
      <color theme="1"/>
      <name val="Arial"/>
      <family val="2"/>
    </font>
    <font>
      <sz val="10"/>
      <name val="MS Sans Serif"/>
      <family val="2"/>
    </font>
    <font>
      <sz val="11"/>
      <name val="Arial"/>
      <family val="2"/>
    </font>
    <font>
      <u/>
      <sz val="10"/>
      <color theme="10"/>
      <name val="Arial Narrow"/>
      <family val="2"/>
    </font>
    <font>
      <u/>
      <sz val="10"/>
      <color theme="11"/>
      <name val="Arial Narrow"/>
      <family val="2"/>
    </font>
    <font>
      <sz val="11"/>
      <color theme="0"/>
      <name val="Arial"/>
      <family val="2"/>
    </font>
    <font>
      <sz val="14"/>
      <color theme="0"/>
      <name val="Arial"/>
      <family val="2"/>
    </font>
    <font>
      <sz val="10"/>
      <color theme="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color theme="0"/>
      <name val="Arial"/>
      <family val="2"/>
    </font>
    <font>
      <sz val="10"/>
      <color theme="1"/>
      <name val="Arial"/>
      <family val="2"/>
    </font>
    <font>
      <sz val="8"/>
      <name val="Arial Narrow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58800012207406E-2"/>
        <bgColor indexed="64"/>
      </patternFill>
    </fill>
  </fills>
  <borders count="32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hair">
        <color auto="1"/>
      </right>
      <top/>
      <bottom/>
      <diagonal/>
    </border>
    <border>
      <left/>
      <right style="hair">
        <color auto="1"/>
      </right>
      <top/>
      <bottom style="medium">
        <color auto="1"/>
      </bottom>
      <diagonal/>
    </border>
    <border>
      <left/>
      <right style="hair">
        <color auto="1"/>
      </right>
      <top style="thin">
        <color auto="1"/>
      </top>
      <bottom style="medium">
        <color auto="1"/>
      </bottom>
      <diagonal/>
    </border>
    <border>
      <left style="hair">
        <color auto="1"/>
      </left>
      <right/>
      <top/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hair">
        <color auto="1"/>
      </left>
      <right/>
      <top/>
      <bottom/>
      <diagonal/>
    </border>
    <border>
      <left style="thin">
        <color auto="1"/>
      </left>
      <right style="hair">
        <color auto="1"/>
      </right>
      <top/>
      <bottom/>
      <diagonal/>
    </border>
    <border>
      <left style="thin">
        <color auto="1"/>
      </left>
      <right style="hair">
        <color auto="1"/>
      </right>
      <top/>
      <bottom style="medium">
        <color auto="1"/>
      </bottom>
      <diagonal/>
    </border>
    <border>
      <left style="thin">
        <color auto="1"/>
      </left>
      <right style="hair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hair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</borders>
  <cellStyleXfs count="214">
    <xf numFmtId="0" fontId="0" fillId="0" borderId="0"/>
    <xf numFmtId="0" fontId="2" fillId="0" borderId="0"/>
    <xf numFmtId="0" fontId="5" fillId="0" borderId="0"/>
    <xf numFmtId="0" fontId="9" fillId="0" borderId="0"/>
    <xf numFmtId="0" fontId="9" fillId="0" borderId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" fillId="0" borderId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</cellStyleXfs>
  <cellXfs count="96">
    <xf numFmtId="0" fontId="0" fillId="0" borderId="0" xfId="0"/>
    <xf numFmtId="0" fontId="6" fillId="0" borderId="0" xfId="2" applyFont="1"/>
    <xf numFmtId="0" fontId="8" fillId="0" borderId="0" xfId="2" applyFont="1" applyAlignment="1">
      <alignment horizontal="left"/>
    </xf>
    <xf numFmtId="0" fontId="3" fillId="0" borderId="1" xfId="1" applyFont="1" applyBorder="1"/>
    <xf numFmtId="1" fontId="4" fillId="0" borderId="1" xfId="1" applyNumberFormat="1" applyFont="1" applyBorder="1" applyAlignment="1">
      <alignment wrapText="1"/>
    </xf>
    <xf numFmtId="0" fontId="6" fillId="0" borderId="0" xfId="2" applyFont="1" applyBorder="1"/>
    <xf numFmtId="0" fontId="10" fillId="0" borderId="0" xfId="4" applyFont="1" applyBorder="1"/>
    <xf numFmtId="0" fontId="10" fillId="0" borderId="0" xfId="4" applyFont="1"/>
    <xf numFmtId="0" fontId="13" fillId="0" borderId="0" xfId="2" applyFont="1"/>
    <xf numFmtId="0" fontId="14" fillId="0" borderId="0" xfId="2" applyFont="1" applyAlignment="1">
      <alignment horizontal="left"/>
    </xf>
    <xf numFmtId="0" fontId="13" fillId="0" borderId="0" xfId="4" applyFont="1"/>
    <xf numFmtId="0" fontId="15" fillId="0" borderId="0" xfId="2" applyFont="1" applyFill="1" applyAlignment="1"/>
    <xf numFmtId="0" fontId="17" fillId="0" borderId="0" xfId="2" applyFont="1" applyFill="1" applyAlignment="1"/>
    <xf numFmtId="0" fontId="16" fillId="0" borderId="10" xfId="3" applyFont="1" applyFill="1" applyBorder="1" applyAlignment="1"/>
    <xf numFmtId="1" fontId="16" fillId="0" borderId="11" xfId="3" applyNumberFormat="1" applyFont="1" applyFill="1" applyBorder="1" applyAlignment="1">
      <alignment horizontal="right" wrapText="1"/>
    </xf>
    <xf numFmtId="1" fontId="16" fillId="0" borderId="16" xfId="0" applyNumberFormat="1" applyFont="1" applyBorder="1" applyAlignment="1">
      <alignment horizontal="right" wrapText="1"/>
    </xf>
    <xf numFmtId="1" fontId="16" fillId="0" borderId="1" xfId="3" applyNumberFormat="1" applyFont="1" applyFill="1" applyBorder="1" applyAlignment="1">
      <alignment horizontal="right" wrapText="1"/>
    </xf>
    <xf numFmtId="1" fontId="16" fillId="0" borderId="18" xfId="0" applyNumberFormat="1" applyFont="1" applyBorder="1" applyAlignment="1">
      <alignment horizontal="right" wrapText="1"/>
    </xf>
    <xf numFmtId="1" fontId="16" fillId="0" borderId="10" xfId="3" applyNumberFormat="1" applyFont="1" applyFill="1" applyBorder="1" applyAlignment="1">
      <alignment horizontal="right" wrapText="1"/>
    </xf>
    <xf numFmtId="1" fontId="16" fillId="0" borderId="21" xfId="3" applyNumberFormat="1" applyFont="1" applyFill="1" applyBorder="1" applyAlignment="1">
      <alignment wrapText="1"/>
    </xf>
    <xf numFmtId="1" fontId="16" fillId="0" borderId="17" xfId="3" applyNumberFormat="1" applyFont="1" applyFill="1" applyBorder="1" applyAlignment="1">
      <alignment wrapText="1"/>
    </xf>
    <xf numFmtId="0" fontId="15" fillId="0" borderId="0" xfId="4" applyFont="1" applyFill="1"/>
    <xf numFmtId="0" fontId="17" fillId="0" borderId="0" xfId="4" applyFont="1" applyFill="1"/>
    <xf numFmtId="0" fontId="17" fillId="0" borderId="0" xfId="23" applyFont="1" applyFill="1" applyBorder="1"/>
    <xf numFmtId="165" fontId="17" fillId="0" borderId="20" xfId="2" applyNumberFormat="1" applyFont="1" applyFill="1" applyBorder="1" applyAlignment="1">
      <alignment horizontal="right"/>
    </xf>
    <xf numFmtId="165" fontId="17" fillId="0" borderId="13" xfId="2" applyNumberFormat="1" applyFont="1" applyFill="1" applyBorder="1" applyAlignment="1">
      <alignment horizontal="right"/>
    </xf>
    <xf numFmtId="164" fontId="17" fillId="0" borderId="14" xfId="2" applyNumberFormat="1" applyFont="1" applyFill="1" applyBorder="1" applyAlignment="1">
      <alignment horizontal="right"/>
    </xf>
    <xf numFmtId="165" fontId="17" fillId="0" borderId="0" xfId="2" applyNumberFormat="1" applyFont="1" applyFill="1" applyBorder="1" applyAlignment="1">
      <alignment horizontal="right"/>
    </xf>
    <xf numFmtId="165" fontId="17" fillId="0" borderId="19" xfId="2" applyNumberFormat="1" applyFont="1" applyFill="1" applyBorder="1" applyAlignment="1">
      <alignment horizontal="right"/>
    </xf>
    <xf numFmtId="164" fontId="17" fillId="0" borderId="5" xfId="2" applyNumberFormat="1" applyFont="1" applyFill="1" applyBorder="1" applyAlignment="1">
      <alignment horizontal="right"/>
    </xf>
    <xf numFmtId="164" fontId="17" fillId="0" borderId="0" xfId="2" applyNumberFormat="1" applyFont="1" applyFill="1" applyBorder="1" applyAlignment="1">
      <alignment horizontal="right"/>
    </xf>
    <xf numFmtId="37" fontId="17" fillId="0" borderId="20" xfId="4" applyNumberFormat="1" applyFont="1" applyFill="1" applyBorder="1"/>
    <xf numFmtId="164" fontId="17" fillId="0" borderId="19" xfId="2" applyNumberFormat="1" applyFont="1" applyFill="1" applyBorder="1"/>
    <xf numFmtId="165" fontId="17" fillId="0" borderId="0" xfId="2" quotePrefix="1" applyNumberFormat="1" applyFont="1" applyFill="1" applyBorder="1" applyAlignment="1">
      <alignment horizontal="right"/>
    </xf>
    <xf numFmtId="165" fontId="17" fillId="0" borderId="13" xfId="2" quotePrefix="1" applyNumberFormat="1" applyFont="1" applyFill="1" applyBorder="1" applyAlignment="1">
      <alignment horizontal="right"/>
    </xf>
    <xf numFmtId="165" fontId="17" fillId="0" borderId="19" xfId="2" quotePrefix="1" applyNumberFormat="1" applyFont="1" applyFill="1" applyBorder="1" applyAlignment="1">
      <alignment horizontal="right"/>
    </xf>
    <xf numFmtId="165" fontId="17" fillId="0" borderId="20" xfId="2" quotePrefix="1" applyNumberFormat="1" applyFont="1" applyFill="1" applyBorder="1" applyAlignment="1">
      <alignment horizontal="right"/>
    </xf>
    <xf numFmtId="164" fontId="17" fillId="0" borderId="14" xfId="2" quotePrefix="1" applyNumberFormat="1" applyFont="1" applyFill="1" applyBorder="1" applyAlignment="1">
      <alignment horizontal="right"/>
    </xf>
    <xf numFmtId="0" fontId="17" fillId="0" borderId="1" xfId="23" applyFont="1" applyFill="1" applyBorder="1"/>
    <xf numFmtId="165" fontId="17" fillId="0" borderId="11" xfId="2" applyNumberFormat="1" applyFont="1" applyFill="1" applyBorder="1" applyAlignment="1">
      <alignment horizontal="right"/>
    </xf>
    <xf numFmtId="164" fontId="17" fillId="0" borderId="15" xfId="2" applyNumberFormat="1" applyFont="1" applyFill="1" applyBorder="1" applyAlignment="1">
      <alignment horizontal="right"/>
    </xf>
    <xf numFmtId="165" fontId="17" fillId="0" borderId="1" xfId="2" applyNumberFormat="1" applyFont="1" applyFill="1" applyBorder="1" applyAlignment="1">
      <alignment horizontal="right"/>
    </xf>
    <xf numFmtId="165" fontId="17" fillId="0" borderId="1" xfId="2" quotePrefix="1" applyNumberFormat="1" applyFont="1" applyFill="1" applyBorder="1" applyAlignment="1">
      <alignment horizontal="right"/>
    </xf>
    <xf numFmtId="165" fontId="17" fillId="0" borderId="17" xfId="2" quotePrefix="1" applyNumberFormat="1" applyFont="1" applyFill="1" applyBorder="1" applyAlignment="1">
      <alignment horizontal="right"/>
    </xf>
    <xf numFmtId="164" fontId="17" fillId="0" borderId="10" xfId="2" applyNumberFormat="1" applyFont="1" applyFill="1" applyBorder="1" applyAlignment="1">
      <alignment horizontal="right"/>
    </xf>
    <xf numFmtId="164" fontId="17" fillId="0" borderId="1" xfId="2" applyNumberFormat="1" applyFont="1" applyFill="1" applyBorder="1" applyAlignment="1">
      <alignment horizontal="right"/>
    </xf>
    <xf numFmtId="37" fontId="17" fillId="0" borderId="21" xfId="4" applyNumberFormat="1" applyFont="1" applyFill="1" applyBorder="1"/>
    <xf numFmtId="164" fontId="17" fillId="0" borderId="17" xfId="2" applyNumberFormat="1" applyFont="1" applyFill="1" applyBorder="1"/>
    <xf numFmtId="0" fontId="19" fillId="0" borderId="0" xfId="2" applyFont="1"/>
    <xf numFmtId="0" fontId="17" fillId="0" borderId="0" xfId="4" applyFont="1"/>
    <xf numFmtId="1" fontId="16" fillId="0" borderId="31" xfId="3" applyNumberFormat="1" applyFont="1" applyFill="1" applyBorder="1" applyAlignment="1">
      <alignment vertical="center" wrapText="1"/>
    </xf>
    <xf numFmtId="0" fontId="15" fillId="0" borderId="0" xfId="4" applyFont="1"/>
    <xf numFmtId="0" fontId="17" fillId="0" borderId="0" xfId="2" quotePrefix="1" applyFont="1" applyFill="1" applyAlignment="1">
      <alignment horizontal="left"/>
    </xf>
    <xf numFmtId="0" fontId="19" fillId="0" borderId="0" xfId="2" applyFont="1" applyBorder="1"/>
    <xf numFmtId="0" fontId="17" fillId="0" borderId="0" xfId="4" applyFont="1" applyBorder="1"/>
    <xf numFmtId="0" fontId="19" fillId="0" borderId="0" xfId="2" quotePrefix="1" applyFont="1"/>
    <xf numFmtId="0" fontId="7" fillId="0" borderId="0" xfId="1" applyFont="1" applyAlignment="1"/>
    <xf numFmtId="0" fontId="17" fillId="2" borderId="12" xfId="3" applyFont="1" applyFill="1" applyBorder="1" applyAlignment="1">
      <alignment horizontal="left" vertical="center"/>
    </xf>
    <xf numFmtId="165" fontId="17" fillId="2" borderId="20" xfId="2" applyNumberFormat="1" applyFont="1" applyFill="1" applyBorder="1" applyAlignment="1">
      <alignment horizontal="right"/>
    </xf>
    <xf numFmtId="165" fontId="17" fillId="2" borderId="13" xfId="2" applyNumberFormat="1" applyFont="1" applyFill="1" applyBorder="1" applyAlignment="1">
      <alignment horizontal="right"/>
    </xf>
    <xf numFmtId="164" fontId="17" fillId="2" borderId="14" xfId="2" applyNumberFormat="1" applyFont="1" applyFill="1" applyBorder="1" applyAlignment="1">
      <alignment horizontal="right"/>
    </xf>
    <xf numFmtId="165" fontId="17" fillId="2" borderId="0" xfId="2" applyNumberFormat="1" applyFont="1" applyFill="1" applyBorder="1" applyAlignment="1">
      <alignment horizontal="right"/>
    </xf>
    <xf numFmtId="165" fontId="17" fillId="2" borderId="0" xfId="2" quotePrefix="1" applyNumberFormat="1" applyFont="1" applyFill="1" applyBorder="1" applyAlignment="1">
      <alignment horizontal="right"/>
    </xf>
    <xf numFmtId="165" fontId="17" fillId="2" borderId="19" xfId="2" applyNumberFormat="1" applyFont="1" applyFill="1" applyBorder="1" applyAlignment="1">
      <alignment horizontal="right"/>
    </xf>
    <xf numFmtId="164" fontId="17" fillId="2" borderId="5" xfId="2" applyNumberFormat="1" applyFont="1" applyFill="1" applyBorder="1" applyAlignment="1">
      <alignment horizontal="right"/>
    </xf>
    <xf numFmtId="165" fontId="17" fillId="2" borderId="23" xfId="2" applyNumberFormat="1" applyFont="1" applyFill="1" applyBorder="1" applyAlignment="1">
      <alignment horizontal="right"/>
    </xf>
    <xf numFmtId="164" fontId="17" fillId="2" borderId="0" xfId="2" applyNumberFormat="1" applyFont="1" applyFill="1" applyBorder="1" applyAlignment="1">
      <alignment horizontal="right"/>
    </xf>
    <xf numFmtId="37" fontId="17" fillId="2" borderId="20" xfId="4" applyNumberFormat="1" applyFont="1" applyFill="1" applyBorder="1"/>
    <xf numFmtId="164" fontId="17" fillId="2" borderId="19" xfId="2" applyNumberFormat="1" applyFont="1" applyFill="1" applyBorder="1"/>
    <xf numFmtId="0" fontId="17" fillId="2" borderId="0" xfId="23" applyFont="1" applyFill="1" applyBorder="1"/>
    <xf numFmtId="165" fontId="17" fillId="2" borderId="19" xfId="2" quotePrefix="1" applyNumberFormat="1" applyFont="1" applyFill="1" applyBorder="1" applyAlignment="1">
      <alignment horizontal="right"/>
    </xf>
    <xf numFmtId="165" fontId="17" fillId="2" borderId="13" xfId="2" quotePrefix="1" applyNumberFormat="1" applyFont="1" applyFill="1" applyBorder="1" applyAlignment="1">
      <alignment horizontal="right"/>
    </xf>
    <xf numFmtId="165" fontId="17" fillId="2" borderId="20" xfId="2" quotePrefix="1" applyNumberFormat="1" applyFont="1" applyFill="1" applyBorder="1" applyAlignment="1">
      <alignment horizontal="right"/>
    </xf>
    <xf numFmtId="165" fontId="17" fillId="0" borderId="21" xfId="2" quotePrefix="1" applyNumberFormat="1" applyFont="1" applyFill="1" applyBorder="1" applyAlignment="1">
      <alignment horizontal="right"/>
    </xf>
    <xf numFmtId="165" fontId="17" fillId="0" borderId="11" xfId="2" quotePrefix="1" applyNumberFormat="1" applyFont="1" applyFill="1" applyBorder="1" applyAlignment="1">
      <alignment horizontal="right"/>
    </xf>
    <xf numFmtId="0" fontId="17" fillId="0" borderId="0" xfId="4" applyFont="1" applyFill="1" applyBorder="1" applyAlignment="1">
      <alignment vertical="center"/>
    </xf>
    <xf numFmtId="0" fontId="16" fillId="0" borderId="2" xfId="3" applyFont="1" applyFill="1" applyBorder="1" applyAlignment="1">
      <alignment horizontal="left"/>
    </xf>
    <xf numFmtId="0" fontId="16" fillId="0" borderId="5" xfId="3" applyFont="1" applyFill="1" applyBorder="1" applyAlignment="1">
      <alignment horizontal="left"/>
    </xf>
    <xf numFmtId="1" fontId="16" fillId="0" borderId="27" xfId="3" applyNumberFormat="1" applyFont="1" applyFill="1" applyBorder="1" applyAlignment="1">
      <alignment horizontal="center" wrapText="1"/>
    </xf>
    <xf numFmtId="1" fontId="16" fillId="0" borderId="29" xfId="3" applyNumberFormat="1" applyFont="1" applyFill="1" applyBorder="1" applyAlignment="1">
      <alignment horizontal="center" wrapText="1"/>
    </xf>
    <xf numFmtId="1" fontId="16" fillId="0" borderId="3" xfId="3" applyNumberFormat="1" applyFont="1" applyFill="1" applyBorder="1" applyAlignment="1">
      <alignment horizontal="center" vertical="center"/>
    </xf>
    <xf numFmtId="1" fontId="16" fillId="0" borderId="4" xfId="3" applyNumberFormat="1" applyFont="1" applyFill="1" applyBorder="1" applyAlignment="1">
      <alignment horizontal="center" vertical="center"/>
    </xf>
    <xf numFmtId="1" fontId="16" fillId="0" borderId="26" xfId="3" applyNumberFormat="1" applyFont="1" applyFill="1" applyBorder="1" applyAlignment="1">
      <alignment horizontal="center" vertical="center"/>
    </xf>
    <xf numFmtId="1" fontId="16" fillId="0" borderId="23" xfId="3" applyNumberFormat="1" applyFont="1" applyFill="1" applyBorder="1" applyAlignment="1">
      <alignment horizontal="center" wrapText="1"/>
    </xf>
    <xf numFmtId="1" fontId="16" fillId="0" borderId="2" xfId="3" applyNumberFormat="1" applyFont="1" applyFill="1" applyBorder="1" applyAlignment="1">
      <alignment horizontal="center" wrapText="1"/>
    </xf>
    <xf numFmtId="1" fontId="16" fillId="0" borderId="24" xfId="3" applyNumberFormat="1" applyFont="1" applyFill="1" applyBorder="1" applyAlignment="1">
      <alignment horizontal="center" wrapText="1"/>
    </xf>
    <xf numFmtId="1" fontId="16" fillId="0" borderId="25" xfId="3" applyNumberFormat="1" applyFont="1" applyFill="1" applyBorder="1" applyAlignment="1">
      <alignment horizontal="center" wrapText="1"/>
    </xf>
    <xf numFmtId="1" fontId="16" fillId="0" borderId="22" xfId="3" applyNumberFormat="1" applyFont="1" applyFill="1" applyBorder="1" applyAlignment="1">
      <alignment horizontal="center" wrapText="1"/>
    </xf>
    <xf numFmtId="1" fontId="16" fillId="0" borderId="20" xfId="3" applyNumberFormat="1" applyFont="1" applyFill="1" applyBorder="1" applyAlignment="1">
      <alignment horizontal="center" wrapText="1"/>
    </xf>
    <xf numFmtId="1" fontId="16" fillId="0" borderId="28" xfId="3" applyNumberFormat="1" applyFont="1" applyFill="1" applyBorder="1" applyAlignment="1">
      <alignment horizontal="center" wrapText="1"/>
    </xf>
    <xf numFmtId="1" fontId="18" fillId="0" borderId="19" xfId="3" applyNumberFormat="1" applyFont="1" applyFill="1" applyBorder="1" applyAlignment="1">
      <alignment horizontal="center" wrapText="1"/>
    </xf>
    <xf numFmtId="1" fontId="16" fillId="0" borderId="6" xfId="3" applyNumberFormat="1" applyFont="1" applyFill="1" applyBorder="1" applyAlignment="1">
      <alignment horizontal="center" wrapText="1"/>
    </xf>
    <xf numFmtId="1" fontId="16" fillId="0" borderId="7" xfId="3" applyNumberFormat="1" applyFont="1" applyFill="1" applyBorder="1" applyAlignment="1">
      <alignment horizontal="center" wrapText="1"/>
    </xf>
    <xf numFmtId="1" fontId="16" fillId="0" borderId="30" xfId="3" applyNumberFormat="1" applyFont="1" applyFill="1" applyBorder="1" applyAlignment="1">
      <alignment horizontal="center" wrapText="1"/>
    </xf>
    <xf numFmtId="1" fontId="16" fillId="0" borderId="8" xfId="3" applyNumberFormat="1" applyFont="1" applyFill="1" applyBorder="1" applyAlignment="1">
      <alignment horizontal="center" wrapText="1"/>
    </xf>
    <xf numFmtId="1" fontId="16" fillId="0" borderId="9" xfId="3" applyNumberFormat="1" applyFont="1" applyFill="1" applyBorder="1" applyAlignment="1">
      <alignment horizontal="center" wrapText="1"/>
    </xf>
  </cellXfs>
  <cellStyles count="214">
    <cellStyle name="Followed Hyperlink" xfId="73" builtinId="9" hidden="1"/>
    <cellStyle name="Followed Hyperlink" xfId="77" builtinId="9" hidden="1"/>
    <cellStyle name="Followed Hyperlink" xfId="81" builtinId="9" hidden="1"/>
    <cellStyle name="Followed Hyperlink" xfId="85" builtinId="9" hidden="1"/>
    <cellStyle name="Followed Hyperlink" xfId="89" builtinId="9" hidden="1"/>
    <cellStyle name="Followed Hyperlink" xfId="93" builtinId="9" hidden="1"/>
    <cellStyle name="Followed Hyperlink" xfId="97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9" builtinId="9" hidden="1"/>
    <cellStyle name="Followed Hyperlink" xfId="123" builtinId="9" hidden="1"/>
    <cellStyle name="Followed Hyperlink" xfId="127" builtinId="9" hidden="1"/>
    <cellStyle name="Followed Hyperlink" xfId="131" builtinId="9" hidden="1"/>
    <cellStyle name="Followed Hyperlink" xfId="135" builtinId="9" hidden="1"/>
    <cellStyle name="Followed Hyperlink" xfId="139" builtinId="9" hidden="1"/>
    <cellStyle name="Followed Hyperlink" xfId="143" builtinId="9" hidden="1"/>
    <cellStyle name="Followed Hyperlink" xfId="147" builtinId="9" hidden="1"/>
    <cellStyle name="Followed Hyperlink" xfId="151" builtinId="9" hidden="1"/>
    <cellStyle name="Followed Hyperlink" xfId="155" builtinId="9" hidden="1"/>
    <cellStyle name="Followed Hyperlink" xfId="159" builtinId="9" hidden="1"/>
    <cellStyle name="Followed Hyperlink" xfId="163" builtinId="9" hidden="1"/>
    <cellStyle name="Followed Hyperlink" xfId="167" builtinId="9" hidden="1"/>
    <cellStyle name="Followed Hyperlink" xfId="171" builtinId="9" hidden="1"/>
    <cellStyle name="Followed Hyperlink" xfId="175" builtinId="9" hidden="1"/>
    <cellStyle name="Followed Hyperlink" xfId="179" builtinId="9" hidden="1"/>
    <cellStyle name="Followed Hyperlink" xfId="183" builtinId="9" hidden="1"/>
    <cellStyle name="Followed Hyperlink" xfId="187" builtinId="9" hidden="1"/>
    <cellStyle name="Followed Hyperlink" xfId="191" builtinId="9" hidden="1"/>
    <cellStyle name="Followed Hyperlink" xfId="195" builtinId="9" hidden="1"/>
    <cellStyle name="Followed Hyperlink" xfId="199" builtinId="9" hidden="1"/>
    <cellStyle name="Followed Hyperlink" xfId="203" builtinId="9" hidden="1"/>
    <cellStyle name="Followed Hyperlink" xfId="207" builtinId="9" hidden="1"/>
    <cellStyle name="Followed Hyperlink" xfId="211" builtinId="9" hidden="1"/>
    <cellStyle name="Followed Hyperlink" xfId="213" builtinId="9" hidden="1"/>
    <cellStyle name="Followed Hyperlink" xfId="209" builtinId="9" hidden="1"/>
    <cellStyle name="Followed Hyperlink" xfId="205" builtinId="9" hidden="1"/>
    <cellStyle name="Followed Hyperlink" xfId="201" builtinId="9" hidden="1"/>
    <cellStyle name="Followed Hyperlink" xfId="197" builtinId="9" hidden="1"/>
    <cellStyle name="Followed Hyperlink" xfId="193" builtinId="9" hidden="1"/>
    <cellStyle name="Followed Hyperlink" xfId="189" builtinId="9" hidden="1"/>
    <cellStyle name="Followed Hyperlink" xfId="185" builtinId="9" hidden="1"/>
    <cellStyle name="Followed Hyperlink" xfId="181" builtinId="9" hidden="1"/>
    <cellStyle name="Followed Hyperlink" xfId="177" builtinId="9" hidden="1"/>
    <cellStyle name="Followed Hyperlink" xfId="173" builtinId="9" hidden="1"/>
    <cellStyle name="Followed Hyperlink" xfId="169" builtinId="9" hidden="1"/>
    <cellStyle name="Followed Hyperlink" xfId="165" builtinId="9" hidden="1"/>
    <cellStyle name="Followed Hyperlink" xfId="161" builtinId="9" hidden="1"/>
    <cellStyle name="Followed Hyperlink" xfId="157" builtinId="9" hidden="1"/>
    <cellStyle name="Followed Hyperlink" xfId="153" builtinId="9" hidden="1"/>
    <cellStyle name="Followed Hyperlink" xfId="149" builtinId="9" hidden="1"/>
    <cellStyle name="Followed Hyperlink" xfId="145" builtinId="9" hidden="1"/>
    <cellStyle name="Followed Hyperlink" xfId="141" builtinId="9" hidden="1"/>
    <cellStyle name="Followed Hyperlink" xfId="137" builtinId="9" hidden="1"/>
    <cellStyle name="Followed Hyperlink" xfId="133" builtinId="9" hidden="1"/>
    <cellStyle name="Followed Hyperlink" xfId="129" builtinId="9" hidden="1"/>
    <cellStyle name="Followed Hyperlink" xfId="125" builtinId="9" hidden="1"/>
    <cellStyle name="Followed Hyperlink" xfId="121" builtinId="9" hidden="1"/>
    <cellStyle name="Followed Hyperlink" xfId="117" builtinId="9" hidden="1"/>
    <cellStyle name="Followed Hyperlink" xfId="115" builtinId="9" hidden="1"/>
    <cellStyle name="Followed Hyperlink" xfId="113" builtinId="9" hidden="1"/>
    <cellStyle name="Followed Hyperlink" xfId="111" builtinId="9" hidden="1"/>
    <cellStyle name="Followed Hyperlink" xfId="109" builtinId="9" hidden="1"/>
    <cellStyle name="Followed Hyperlink" xfId="107" builtinId="9" hidden="1"/>
    <cellStyle name="Followed Hyperlink" xfId="105" builtinId="9" hidden="1"/>
    <cellStyle name="Followed Hyperlink" xfId="103" builtinId="9" hidden="1"/>
    <cellStyle name="Followed Hyperlink" xfId="101" builtinId="9" hidden="1"/>
    <cellStyle name="Followed Hyperlink" xfId="99" builtinId="9" hidden="1"/>
    <cellStyle name="Followed Hyperlink" xfId="95" builtinId="9" hidden="1"/>
    <cellStyle name="Followed Hyperlink" xfId="91" builtinId="9" hidden="1"/>
    <cellStyle name="Followed Hyperlink" xfId="87" builtinId="9" hidden="1"/>
    <cellStyle name="Followed Hyperlink" xfId="83" builtinId="9" hidden="1"/>
    <cellStyle name="Followed Hyperlink" xfId="79" builtinId="9" hidden="1"/>
    <cellStyle name="Followed Hyperlink" xfId="75" builtinId="9" hidden="1"/>
    <cellStyle name="Followed Hyperlink" xfId="71" builtinId="9" hidden="1"/>
    <cellStyle name="Followed Hyperlink" xfId="29" builtinId="9" hidden="1"/>
    <cellStyle name="Followed Hyperlink" xfId="31" builtinId="9" hidden="1"/>
    <cellStyle name="Followed Hyperlink" xfId="33" builtinId="9" hidden="1"/>
    <cellStyle name="Followed Hyperlink" xfId="37" builtinId="9" hidden="1"/>
    <cellStyle name="Followed Hyperlink" xfId="39" builtinId="9" hidden="1"/>
    <cellStyle name="Followed Hyperlink" xfId="41" builtinId="9" hidden="1"/>
    <cellStyle name="Followed Hyperlink" xfId="45" builtinId="9" hidden="1"/>
    <cellStyle name="Followed Hyperlink" xfId="47" builtinId="9" hidden="1"/>
    <cellStyle name="Followed Hyperlink" xfId="49" builtinId="9" hidden="1"/>
    <cellStyle name="Followed Hyperlink" xfId="53" builtinId="9" hidden="1"/>
    <cellStyle name="Followed Hyperlink" xfId="55" builtinId="9" hidden="1"/>
    <cellStyle name="Followed Hyperlink" xfId="57" builtinId="9" hidden="1"/>
    <cellStyle name="Followed Hyperlink" xfId="61" builtinId="9" hidden="1"/>
    <cellStyle name="Followed Hyperlink" xfId="63" builtinId="9" hidden="1"/>
    <cellStyle name="Followed Hyperlink" xfId="65" builtinId="9" hidden="1"/>
    <cellStyle name="Followed Hyperlink" xfId="69" builtinId="9" hidden="1"/>
    <cellStyle name="Followed Hyperlink" xfId="67" builtinId="9" hidden="1"/>
    <cellStyle name="Followed Hyperlink" xfId="59" builtinId="9" hidden="1"/>
    <cellStyle name="Followed Hyperlink" xfId="51" builtinId="9" hidden="1"/>
    <cellStyle name="Followed Hyperlink" xfId="43" builtinId="9" hidden="1"/>
    <cellStyle name="Followed Hyperlink" xfId="35" builtinId="9" hidden="1"/>
    <cellStyle name="Followed Hyperlink" xfId="27" builtinId="9" hidden="1"/>
    <cellStyle name="Followed Hyperlink" xfId="14" builtinId="9" hidden="1"/>
    <cellStyle name="Followed Hyperlink" xfId="16" builtinId="9" hidden="1"/>
    <cellStyle name="Followed Hyperlink" xfId="20" builtinId="9" hidden="1"/>
    <cellStyle name="Followed Hyperlink" xfId="22" builtinId="9" hidden="1"/>
    <cellStyle name="Followed Hyperlink" xfId="25" builtinId="9" hidden="1"/>
    <cellStyle name="Followed Hyperlink" xfId="18" builtinId="9" hidden="1"/>
    <cellStyle name="Followed Hyperlink" xfId="10" builtinId="9" hidden="1"/>
    <cellStyle name="Followed Hyperlink" xfId="12" builtinId="9" hidden="1"/>
    <cellStyle name="Followed Hyperlink" xfId="8" builtinId="9" hidden="1"/>
    <cellStyle name="Followed Hyperlink" xfId="6" builtinId="9" hidden="1"/>
    <cellStyle name="Hyperlink" xfId="124" builtinId="8" hidden="1"/>
    <cellStyle name="Hyperlink" xfId="128" builtinId="8" hidden="1"/>
    <cellStyle name="Hyperlink" xfId="130" builtinId="8" hidden="1"/>
    <cellStyle name="Hyperlink" xfId="132" builtinId="8" hidden="1"/>
    <cellStyle name="Hyperlink" xfId="136" builtinId="8" hidden="1"/>
    <cellStyle name="Hyperlink" xfId="138" builtinId="8" hidden="1"/>
    <cellStyle name="Hyperlink" xfId="140" builtinId="8" hidden="1"/>
    <cellStyle name="Hyperlink" xfId="144" builtinId="8" hidden="1"/>
    <cellStyle name="Hyperlink" xfId="146" builtinId="8" hidden="1"/>
    <cellStyle name="Hyperlink" xfId="148" builtinId="8" hidden="1"/>
    <cellStyle name="Hyperlink" xfId="152" builtinId="8" hidden="1"/>
    <cellStyle name="Hyperlink" xfId="154" builtinId="8" hidden="1"/>
    <cellStyle name="Hyperlink" xfId="156" builtinId="8" hidden="1"/>
    <cellStyle name="Hyperlink" xfId="160" builtinId="8" hidden="1"/>
    <cellStyle name="Hyperlink" xfId="162" builtinId="8" hidden="1"/>
    <cellStyle name="Hyperlink" xfId="164" builtinId="8" hidden="1"/>
    <cellStyle name="Hyperlink" xfId="168" builtinId="8" hidden="1"/>
    <cellStyle name="Hyperlink" xfId="170" builtinId="8" hidden="1"/>
    <cellStyle name="Hyperlink" xfId="172" builtinId="8" hidden="1"/>
    <cellStyle name="Hyperlink" xfId="176" builtinId="8" hidden="1"/>
    <cellStyle name="Hyperlink" xfId="178" builtinId="8" hidden="1"/>
    <cellStyle name="Hyperlink" xfId="180" builtinId="8" hidden="1"/>
    <cellStyle name="Hyperlink" xfId="184" builtinId="8" hidden="1"/>
    <cellStyle name="Hyperlink" xfId="186" builtinId="8" hidden="1"/>
    <cellStyle name="Hyperlink" xfId="188" builtinId="8" hidden="1"/>
    <cellStyle name="Hyperlink" xfId="192" builtinId="8" hidden="1"/>
    <cellStyle name="Hyperlink" xfId="194" builtinId="8" hidden="1"/>
    <cellStyle name="Hyperlink" xfId="196" builtinId="8" hidden="1"/>
    <cellStyle name="Hyperlink" xfId="200" builtinId="8" hidden="1"/>
    <cellStyle name="Hyperlink" xfId="202" builtinId="8" hidden="1"/>
    <cellStyle name="Hyperlink" xfId="204" builtinId="8" hidden="1"/>
    <cellStyle name="Hyperlink" xfId="208" builtinId="8" hidden="1"/>
    <cellStyle name="Hyperlink" xfId="210" builtinId="8" hidden="1"/>
    <cellStyle name="Hyperlink" xfId="212" builtinId="8" hidden="1"/>
    <cellStyle name="Hyperlink" xfId="206" builtinId="8" hidden="1"/>
    <cellStyle name="Hyperlink" xfId="198" builtinId="8" hidden="1"/>
    <cellStyle name="Hyperlink" xfId="190" builtinId="8" hidden="1"/>
    <cellStyle name="Hyperlink" xfId="182" builtinId="8" hidden="1"/>
    <cellStyle name="Hyperlink" xfId="174" builtinId="8" hidden="1"/>
    <cellStyle name="Hyperlink" xfId="166" builtinId="8" hidden="1"/>
    <cellStyle name="Hyperlink" xfId="158" builtinId="8" hidden="1"/>
    <cellStyle name="Hyperlink" xfId="150" builtinId="8" hidden="1"/>
    <cellStyle name="Hyperlink" xfId="142" builtinId="8" hidden="1"/>
    <cellStyle name="Hyperlink" xfId="134" builtinId="8" hidden="1"/>
    <cellStyle name="Hyperlink" xfId="126" builtinId="8" hidden="1"/>
    <cellStyle name="Hyperlink" xfId="48" builtinId="8" hidden="1"/>
    <cellStyle name="Hyperlink" xfId="50" builtinId="8" hidden="1"/>
    <cellStyle name="Hyperlink" xfId="54" builtinId="8" hidden="1"/>
    <cellStyle name="Hyperlink" xfId="56" builtinId="8" hidden="1"/>
    <cellStyle name="Hyperlink" xfId="58" builtinId="8" hidden="1"/>
    <cellStyle name="Hyperlink" xfId="60" builtinId="8" hidden="1"/>
    <cellStyle name="Hyperlink" xfId="62" builtinId="8" hidden="1"/>
    <cellStyle name="Hyperlink" xfId="64" builtinId="8" hidden="1"/>
    <cellStyle name="Hyperlink" xfId="66" builtinId="8" hidden="1"/>
    <cellStyle name="Hyperlink" xfId="70" builtinId="8" hidden="1"/>
    <cellStyle name="Hyperlink" xfId="72" builtinId="8" hidden="1"/>
    <cellStyle name="Hyperlink" xfId="74" builtinId="8" hidden="1"/>
    <cellStyle name="Hyperlink" xfId="76" builtinId="8" hidden="1"/>
    <cellStyle name="Hyperlink" xfId="78" builtinId="8" hidden="1"/>
    <cellStyle name="Hyperlink" xfId="80" builtinId="8" hidden="1"/>
    <cellStyle name="Hyperlink" xfId="82" builtinId="8" hidden="1"/>
    <cellStyle name="Hyperlink" xfId="86" builtinId="8" hidden="1"/>
    <cellStyle name="Hyperlink" xfId="88" builtinId="8" hidden="1"/>
    <cellStyle name="Hyperlink" xfId="90" builtinId="8" hidden="1"/>
    <cellStyle name="Hyperlink" xfId="92" builtinId="8" hidden="1"/>
    <cellStyle name="Hyperlink" xfId="94" builtinId="8" hidden="1"/>
    <cellStyle name="Hyperlink" xfId="96" builtinId="8" hidden="1"/>
    <cellStyle name="Hyperlink" xfId="98" builtinId="8" hidden="1"/>
    <cellStyle name="Hyperlink" xfId="120" builtinId="8" hidden="1"/>
    <cellStyle name="Hyperlink" xfId="122" builtinId="8" hidden="1"/>
    <cellStyle name="Hyperlink" xfId="118" builtinId="8" hidden="1"/>
    <cellStyle name="Hyperlink" xfId="84" builtinId="8" hidden="1"/>
    <cellStyle name="Hyperlink" xfId="68" builtinId="8" hidden="1"/>
    <cellStyle name="Hyperlink" xfId="52" builtinId="8" hidden="1"/>
    <cellStyle name="Hyperlink" xfId="26" builtinId="8" hidden="1"/>
    <cellStyle name="Hyperlink" xfId="28" builtinId="8" hidden="1"/>
    <cellStyle name="Hyperlink" xfId="30" builtinId="8" hidden="1"/>
    <cellStyle name="Hyperlink" xfId="32" builtinId="8" hidden="1"/>
    <cellStyle name="Hyperlink" xfId="34" builtinId="8" hidden="1"/>
    <cellStyle name="Hyperlink" xfId="36" builtinId="8" hidden="1"/>
    <cellStyle name="Hyperlink" xfId="38" builtinId="8" hidden="1"/>
    <cellStyle name="Hyperlink" xfId="40" builtinId="8" hidden="1"/>
    <cellStyle name="Hyperlink" xfId="42" builtinId="8" hidden="1"/>
    <cellStyle name="Hyperlink" xfId="44" builtinId="8" hidden="1"/>
    <cellStyle name="Hyperlink" xfId="46" builtinId="8" hidden="1"/>
    <cellStyle name="Hyperlink" xfId="13" builtinId="8" hidden="1"/>
    <cellStyle name="Hyperlink" xfId="15" builtinId="8" hidden="1"/>
    <cellStyle name="Hyperlink" xfId="17" builtinId="8" hidden="1"/>
    <cellStyle name="Hyperlink" xfId="21" builtinId="8" hidden="1"/>
    <cellStyle name="Hyperlink" xfId="24" builtinId="8" hidden="1"/>
    <cellStyle name="Hyperlink" xfId="19" builtinId="8" hidden="1"/>
    <cellStyle name="Hyperlink" xfId="9" builtinId="8" hidden="1"/>
    <cellStyle name="Hyperlink" xfId="11" builtinId="8" hidden="1"/>
    <cellStyle name="Hyperlink" xfId="7" builtinId="8" hidden="1"/>
    <cellStyle name="Hyperlink" xfId="5" builtinId="8" hidden="1"/>
    <cellStyle name="Normal" xfId="0" builtinId="0"/>
    <cellStyle name="Normal 2 2" xfId="4"/>
    <cellStyle name="Normal 3" xfId="2"/>
    <cellStyle name="Normal 6" xfId="3"/>
    <cellStyle name="Normal 9" xfId="1"/>
    <cellStyle name="Normal 9 2" xfId="23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W64"/>
  <sheetViews>
    <sheetView showGridLines="0" tabSelected="1" zoomScale="80" zoomScaleNormal="80" workbookViewId="0"/>
  </sheetViews>
  <sheetFormatPr defaultColWidth="12.1640625" defaultRowHeight="15" customHeight="1" x14ac:dyDescent="0.2"/>
  <cols>
    <col min="1" max="1" width="3" style="10" customWidth="1"/>
    <col min="2" max="2" width="21.83203125" style="1" customWidth="1"/>
    <col min="3" max="19" width="14.83203125" style="1" customWidth="1"/>
    <col min="20" max="20" width="14.83203125" style="5" customWidth="1"/>
    <col min="21" max="21" width="14.83203125" style="6" customWidth="1"/>
    <col min="22" max="23" width="14.83203125" style="1" customWidth="1"/>
    <col min="24" max="16384" width="12.1640625" style="7"/>
  </cols>
  <sheetData>
    <row r="2" spans="1:23" s="2" customFormat="1" ht="15" customHeight="1" x14ac:dyDescent="0.25">
      <c r="A2" s="9"/>
      <c r="B2" s="56" t="str">
        <f>CONCATENATE("Number and percentage of public school students ",A7, ", by race/ethnicity, disability status, and English proficiency, by state: School Year 2015-16")</f>
        <v>Number and percentage of public school students enrolled in biology, by race/ethnicity, disability status, and English proficiency, by state: School Year 2015-16</v>
      </c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</row>
    <row r="3" spans="1:23" s="1" customFormat="1" ht="15" customHeight="1" thickBot="1" x14ac:dyDescent="0.3">
      <c r="A3" s="8"/>
      <c r="B3" s="3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5"/>
      <c r="V3" s="4"/>
      <c r="W3" s="4"/>
    </row>
    <row r="4" spans="1:23" s="12" customFormat="1" ht="24.95" customHeight="1" x14ac:dyDescent="0.2">
      <c r="A4" s="11"/>
      <c r="B4" s="76" t="s">
        <v>0</v>
      </c>
      <c r="C4" s="78" t="s">
        <v>1</v>
      </c>
      <c r="D4" s="80" t="s">
        <v>2</v>
      </c>
      <c r="E4" s="81"/>
      <c r="F4" s="81"/>
      <c r="G4" s="81"/>
      <c r="H4" s="81"/>
      <c r="I4" s="81"/>
      <c r="J4" s="81"/>
      <c r="K4" s="81"/>
      <c r="L4" s="81"/>
      <c r="M4" s="81"/>
      <c r="N4" s="81"/>
      <c r="O4" s="81"/>
      <c r="P4" s="81"/>
      <c r="Q4" s="82"/>
      <c r="R4" s="83" t="s">
        <v>3</v>
      </c>
      <c r="S4" s="84"/>
      <c r="T4" s="83" t="s">
        <v>4</v>
      </c>
      <c r="U4" s="84"/>
      <c r="V4" s="87" t="s">
        <v>5</v>
      </c>
      <c r="W4" s="89" t="s">
        <v>6</v>
      </c>
    </row>
    <row r="5" spans="1:23" s="12" customFormat="1" ht="24.95" customHeight="1" x14ac:dyDescent="0.2">
      <c r="A5" s="11"/>
      <c r="B5" s="77"/>
      <c r="C5" s="79"/>
      <c r="D5" s="91" t="s">
        <v>7</v>
      </c>
      <c r="E5" s="92"/>
      <c r="F5" s="93" t="s">
        <v>8</v>
      </c>
      <c r="G5" s="92"/>
      <c r="H5" s="94" t="s">
        <v>9</v>
      </c>
      <c r="I5" s="92"/>
      <c r="J5" s="94" t="s">
        <v>10</v>
      </c>
      <c r="K5" s="92"/>
      <c r="L5" s="94" t="s">
        <v>11</v>
      </c>
      <c r="M5" s="92"/>
      <c r="N5" s="94" t="s">
        <v>12</v>
      </c>
      <c r="O5" s="92"/>
      <c r="P5" s="94" t="s">
        <v>13</v>
      </c>
      <c r="Q5" s="95"/>
      <c r="R5" s="85"/>
      <c r="S5" s="86"/>
      <c r="T5" s="85"/>
      <c r="U5" s="86"/>
      <c r="V5" s="88"/>
      <c r="W5" s="90"/>
    </row>
    <row r="6" spans="1:23" s="12" customFormat="1" ht="15" customHeight="1" thickBot="1" x14ac:dyDescent="0.25">
      <c r="A6" s="11"/>
      <c r="B6" s="13"/>
      <c r="C6" s="50"/>
      <c r="D6" s="14" t="s">
        <v>14</v>
      </c>
      <c r="E6" s="15" t="s">
        <v>15</v>
      </c>
      <c r="F6" s="16" t="s">
        <v>14</v>
      </c>
      <c r="G6" s="15" t="s">
        <v>15</v>
      </c>
      <c r="H6" s="16" t="s">
        <v>14</v>
      </c>
      <c r="I6" s="15" t="s">
        <v>15</v>
      </c>
      <c r="J6" s="16" t="s">
        <v>14</v>
      </c>
      <c r="K6" s="15" t="s">
        <v>15</v>
      </c>
      <c r="L6" s="16" t="s">
        <v>14</v>
      </c>
      <c r="M6" s="15" t="s">
        <v>15</v>
      </c>
      <c r="N6" s="16" t="s">
        <v>14</v>
      </c>
      <c r="O6" s="15" t="s">
        <v>15</v>
      </c>
      <c r="P6" s="16" t="s">
        <v>14</v>
      </c>
      <c r="Q6" s="17" t="s">
        <v>15</v>
      </c>
      <c r="R6" s="14" t="s">
        <v>14</v>
      </c>
      <c r="S6" s="18" t="s">
        <v>16</v>
      </c>
      <c r="T6" s="16" t="s">
        <v>14</v>
      </c>
      <c r="U6" s="18" t="s">
        <v>16</v>
      </c>
      <c r="V6" s="19"/>
      <c r="W6" s="20"/>
    </row>
    <row r="7" spans="1:23" s="22" customFormat="1" ht="15" customHeight="1" x14ac:dyDescent="0.2">
      <c r="A7" s="21" t="s">
        <v>17</v>
      </c>
      <c r="B7" s="57" t="s">
        <v>18</v>
      </c>
      <c r="C7" s="58">
        <v>4440428</v>
      </c>
      <c r="D7" s="59">
        <v>43993</v>
      </c>
      <c r="E7" s="60">
        <v>0.99070000000000003</v>
      </c>
      <c r="F7" s="61">
        <v>242444</v>
      </c>
      <c r="G7" s="60">
        <v>5.4599000000000002</v>
      </c>
      <c r="H7" s="61">
        <v>1086182</v>
      </c>
      <c r="I7" s="60">
        <v>24.461200000000002</v>
      </c>
      <c r="J7" s="61">
        <v>687654</v>
      </c>
      <c r="K7" s="60">
        <v>15.4862</v>
      </c>
      <c r="L7" s="61">
        <v>2238590</v>
      </c>
      <c r="M7" s="60">
        <v>50.413800000000002</v>
      </c>
      <c r="N7" s="62">
        <v>16305</v>
      </c>
      <c r="O7" s="60">
        <v>0.3671943335192</v>
      </c>
      <c r="P7" s="63">
        <v>125260</v>
      </c>
      <c r="Q7" s="64">
        <v>2.8208992466492</v>
      </c>
      <c r="R7" s="65">
        <v>443946</v>
      </c>
      <c r="S7" s="64">
        <v>9.9977999999999998</v>
      </c>
      <c r="T7" s="65">
        <v>259861</v>
      </c>
      <c r="U7" s="66">
        <v>5.8521999999999998</v>
      </c>
      <c r="V7" s="67">
        <v>26312</v>
      </c>
      <c r="W7" s="68">
        <v>99.984999999999999</v>
      </c>
    </row>
    <row r="8" spans="1:23" s="22" customFormat="1" ht="15" customHeight="1" x14ac:dyDescent="0.2">
      <c r="A8" s="21" t="s">
        <v>19</v>
      </c>
      <c r="B8" s="23" t="s">
        <v>20</v>
      </c>
      <c r="C8" s="24">
        <v>63116</v>
      </c>
      <c r="D8" s="25">
        <v>732</v>
      </c>
      <c r="E8" s="26">
        <v>1.1597999999999999</v>
      </c>
      <c r="F8" s="27">
        <v>924</v>
      </c>
      <c r="G8" s="26">
        <v>1.464</v>
      </c>
      <c r="H8" s="33">
        <v>2896</v>
      </c>
      <c r="I8" s="26">
        <v>4.5884</v>
      </c>
      <c r="J8" s="27">
        <v>21463</v>
      </c>
      <c r="K8" s="26">
        <v>34.005600000000001</v>
      </c>
      <c r="L8" s="27">
        <v>36316</v>
      </c>
      <c r="M8" s="26">
        <v>57.538499999999999</v>
      </c>
      <c r="N8" s="27">
        <v>72</v>
      </c>
      <c r="O8" s="26">
        <v>0.11409999999999999</v>
      </c>
      <c r="P8" s="35">
        <v>713</v>
      </c>
      <c r="Q8" s="29">
        <v>1.12967</v>
      </c>
      <c r="R8" s="25">
        <v>5155</v>
      </c>
      <c r="S8" s="29">
        <v>8.1675000000000004</v>
      </c>
      <c r="T8" s="34">
        <v>1287</v>
      </c>
      <c r="U8" s="30">
        <v>2.0391026047278</v>
      </c>
      <c r="V8" s="31">
        <v>434</v>
      </c>
      <c r="W8" s="32">
        <v>100</v>
      </c>
    </row>
    <row r="9" spans="1:23" s="22" customFormat="1" ht="15" customHeight="1" x14ac:dyDescent="0.2">
      <c r="A9" s="21" t="s">
        <v>19</v>
      </c>
      <c r="B9" s="69" t="s">
        <v>21</v>
      </c>
      <c r="C9" s="58">
        <v>11154</v>
      </c>
      <c r="D9" s="59">
        <v>2579</v>
      </c>
      <c r="E9" s="60">
        <v>23.121750044826999</v>
      </c>
      <c r="F9" s="61">
        <v>753</v>
      </c>
      <c r="G9" s="60">
        <v>6.7508999999999997</v>
      </c>
      <c r="H9" s="61">
        <v>697</v>
      </c>
      <c r="I9" s="60">
        <v>6.2488793258023998</v>
      </c>
      <c r="J9" s="62">
        <v>364</v>
      </c>
      <c r="K9" s="60">
        <v>3.2633999999999999</v>
      </c>
      <c r="L9" s="62">
        <v>5574</v>
      </c>
      <c r="M9" s="60">
        <v>49.973100000000002</v>
      </c>
      <c r="N9" s="61">
        <v>271</v>
      </c>
      <c r="O9" s="60">
        <v>2.4296000000000002</v>
      </c>
      <c r="P9" s="70">
        <v>916</v>
      </c>
      <c r="Q9" s="64">
        <v>8.2123000000000008</v>
      </c>
      <c r="R9" s="71">
        <v>1028</v>
      </c>
      <c r="S9" s="64">
        <v>9.2164000000000001</v>
      </c>
      <c r="T9" s="71">
        <v>851</v>
      </c>
      <c r="U9" s="66">
        <v>7.6295000000000002</v>
      </c>
      <c r="V9" s="67">
        <v>290</v>
      </c>
      <c r="W9" s="68">
        <v>100</v>
      </c>
    </row>
    <row r="10" spans="1:23" s="22" customFormat="1" ht="15" customHeight="1" x14ac:dyDescent="0.2">
      <c r="A10" s="21" t="s">
        <v>19</v>
      </c>
      <c r="B10" s="23" t="s">
        <v>22</v>
      </c>
      <c r="C10" s="24">
        <v>103227</v>
      </c>
      <c r="D10" s="34">
        <v>4580</v>
      </c>
      <c r="E10" s="26">
        <v>4.4367999999999999</v>
      </c>
      <c r="F10" s="27">
        <v>3285</v>
      </c>
      <c r="G10" s="26">
        <v>3.1823000000000001</v>
      </c>
      <c r="H10" s="33">
        <v>45663</v>
      </c>
      <c r="I10" s="26">
        <v>44.235500000000002</v>
      </c>
      <c r="J10" s="27">
        <v>5669</v>
      </c>
      <c r="K10" s="26">
        <v>5.4917999999999996</v>
      </c>
      <c r="L10" s="33">
        <v>41611</v>
      </c>
      <c r="M10" s="26">
        <v>40.310200000000002</v>
      </c>
      <c r="N10" s="33">
        <v>297</v>
      </c>
      <c r="O10" s="26">
        <v>0.28770000000000001</v>
      </c>
      <c r="P10" s="28">
        <v>2122</v>
      </c>
      <c r="Q10" s="29">
        <v>2.05566</v>
      </c>
      <c r="R10" s="34">
        <v>8342</v>
      </c>
      <c r="S10" s="29">
        <v>8.0812000000000008</v>
      </c>
      <c r="T10" s="34">
        <v>1589</v>
      </c>
      <c r="U10" s="30">
        <v>1.5392999999999999</v>
      </c>
      <c r="V10" s="31">
        <v>555</v>
      </c>
      <c r="W10" s="32">
        <v>100</v>
      </c>
    </row>
    <row r="11" spans="1:23" s="22" customFormat="1" ht="15" customHeight="1" x14ac:dyDescent="0.2">
      <c r="A11" s="21" t="s">
        <v>19</v>
      </c>
      <c r="B11" s="69" t="s">
        <v>23</v>
      </c>
      <c r="C11" s="58">
        <v>37658</v>
      </c>
      <c r="D11" s="59">
        <v>268</v>
      </c>
      <c r="E11" s="60">
        <v>0.7117</v>
      </c>
      <c r="F11" s="62">
        <v>710</v>
      </c>
      <c r="G11" s="60">
        <v>1.8854</v>
      </c>
      <c r="H11" s="61">
        <v>4194</v>
      </c>
      <c r="I11" s="60">
        <v>11.1371</v>
      </c>
      <c r="J11" s="61">
        <v>7502</v>
      </c>
      <c r="K11" s="60">
        <v>19.921399999999998</v>
      </c>
      <c r="L11" s="61">
        <v>24150</v>
      </c>
      <c r="M11" s="60">
        <v>64.129800000000003</v>
      </c>
      <c r="N11" s="61">
        <v>220</v>
      </c>
      <c r="O11" s="60">
        <v>0.58420000000000005</v>
      </c>
      <c r="P11" s="70">
        <v>614</v>
      </c>
      <c r="Q11" s="64">
        <v>1.63046</v>
      </c>
      <c r="R11" s="71">
        <v>2630</v>
      </c>
      <c r="S11" s="64">
        <v>6.9839078017951</v>
      </c>
      <c r="T11" s="59">
        <v>2535</v>
      </c>
      <c r="U11" s="66">
        <v>6.7316000000000003</v>
      </c>
      <c r="V11" s="67">
        <v>347</v>
      </c>
      <c r="W11" s="68">
        <v>100</v>
      </c>
    </row>
    <row r="12" spans="1:23" s="22" customFormat="1" ht="15" customHeight="1" x14ac:dyDescent="0.2">
      <c r="A12" s="21" t="s">
        <v>19</v>
      </c>
      <c r="B12" s="23" t="s">
        <v>24</v>
      </c>
      <c r="C12" s="24">
        <v>564331</v>
      </c>
      <c r="D12" s="25">
        <v>3022</v>
      </c>
      <c r="E12" s="26">
        <v>0.53549999999999998</v>
      </c>
      <c r="F12" s="33">
        <v>68492</v>
      </c>
      <c r="G12" s="26">
        <v>12.136848764289001</v>
      </c>
      <c r="H12" s="27">
        <v>299633</v>
      </c>
      <c r="I12" s="26">
        <v>53.095300000000002</v>
      </c>
      <c r="J12" s="27">
        <v>33975</v>
      </c>
      <c r="K12" s="26">
        <v>6.0204000000000004</v>
      </c>
      <c r="L12" s="27">
        <v>137594</v>
      </c>
      <c r="M12" s="26">
        <v>24.381799999999998</v>
      </c>
      <c r="N12" s="33">
        <v>3716</v>
      </c>
      <c r="O12" s="26">
        <v>0.65849999999999997</v>
      </c>
      <c r="P12" s="35">
        <v>17899</v>
      </c>
      <c r="Q12" s="29">
        <v>3.1717200000000001</v>
      </c>
      <c r="R12" s="34">
        <v>43126</v>
      </c>
      <c r="S12" s="29">
        <v>7.6420000000000003</v>
      </c>
      <c r="T12" s="25">
        <v>64285</v>
      </c>
      <c r="U12" s="30">
        <v>11.391400000000001</v>
      </c>
      <c r="V12" s="31">
        <v>2634</v>
      </c>
      <c r="W12" s="32">
        <v>100</v>
      </c>
    </row>
    <row r="13" spans="1:23" s="22" customFormat="1" ht="15" customHeight="1" x14ac:dyDescent="0.2">
      <c r="A13" s="21" t="s">
        <v>19</v>
      </c>
      <c r="B13" s="69" t="s">
        <v>25</v>
      </c>
      <c r="C13" s="58">
        <v>73866</v>
      </c>
      <c r="D13" s="59">
        <v>497</v>
      </c>
      <c r="E13" s="60">
        <v>0.67284000758130003</v>
      </c>
      <c r="F13" s="62">
        <v>2413</v>
      </c>
      <c r="G13" s="60">
        <v>3.2667000000000002</v>
      </c>
      <c r="H13" s="61">
        <v>23479</v>
      </c>
      <c r="I13" s="60">
        <v>31.785900000000002</v>
      </c>
      <c r="J13" s="62">
        <v>3141</v>
      </c>
      <c r="K13" s="60">
        <v>4.2522946958004999</v>
      </c>
      <c r="L13" s="61">
        <v>41702</v>
      </c>
      <c r="M13" s="60">
        <v>56.456299999999999</v>
      </c>
      <c r="N13" s="61">
        <v>185</v>
      </c>
      <c r="O13" s="60">
        <v>0.2505</v>
      </c>
      <c r="P13" s="63">
        <v>2449</v>
      </c>
      <c r="Q13" s="64">
        <v>3.3154599999999999</v>
      </c>
      <c r="R13" s="59">
        <v>5425</v>
      </c>
      <c r="S13" s="64">
        <v>7.3444000000000003</v>
      </c>
      <c r="T13" s="71">
        <v>7279</v>
      </c>
      <c r="U13" s="66">
        <v>9.8543000000000003</v>
      </c>
      <c r="V13" s="67">
        <v>509</v>
      </c>
      <c r="W13" s="68">
        <v>100</v>
      </c>
    </row>
    <row r="14" spans="1:23" s="22" customFormat="1" ht="15" customHeight="1" x14ac:dyDescent="0.2">
      <c r="A14" s="21" t="s">
        <v>19</v>
      </c>
      <c r="B14" s="23" t="s">
        <v>26</v>
      </c>
      <c r="C14" s="36">
        <v>50246</v>
      </c>
      <c r="D14" s="25">
        <v>172</v>
      </c>
      <c r="E14" s="26">
        <v>0.34229999999999999</v>
      </c>
      <c r="F14" s="27">
        <v>2415</v>
      </c>
      <c r="G14" s="26">
        <v>4.8064</v>
      </c>
      <c r="H14" s="33">
        <v>9758</v>
      </c>
      <c r="I14" s="26">
        <v>19.420500000000001</v>
      </c>
      <c r="J14" s="33">
        <v>6525</v>
      </c>
      <c r="K14" s="26">
        <v>12.9861</v>
      </c>
      <c r="L14" s="33">
        <v>30182</v>
      </c>
      <c r="M14" s="26">
        <v>60.0685</v>
      </c>
      <c r="N14" s="27">
        <v>37</v>
      </c>
      <c r="O14" s="26">
        <v>7.3599999999999999E-2</v>
      </c>
      <c r="P14" s="28">
        <v>1157</v>
      </c>
      <c r="Q14" s="29">
        <v>2.30267</v>
      </c>
      <c r="R14" s="34">
        <v>5472</v>
      </c>
      <c r="S14" s="29">
        <v>10.8904</v>
      </c>
      <c r="T14" s="25">
        <v>2238</v>
      </c>
      <c r="U14" s="30">
        <v>4.4541000000000004</v>
      </c>
      <c r="V14" s="31">
        <v>329</v>
      </c>
      <c r="W14" s="32">
        <v>100</v>
      </c>
    </row>
    <row r="15" spans="1:23" s="22" customFormat="1" ht="15" customHeight="1" x14ac:dyDescent="0.2">
      <c r="A15" s="21" t="s">
        <v>19</v>
      </c>
      <c r="B15" s="69" t="s">
        <v>27</v>
      </c>
      <c r="C15" s="72">
        <v>11942</v>
      </c>
      <c r="D15" s="59">
        <v>44</v>
      </c>
      <c r="E15" s="60">
        <v>0.36840000000000001</v>
      </c>
      <c r="F15" s="61">
        <v>474</v>
      </c>
      <c r="G15" s="60">
        <v>3.9691999999999998</v>
      </c>
      <c r="H15" s="61">
        <v>1480</v>
      </c>
      <c r="I15" s="60">
        <v>12.3932</v>
      </c>
      <c r="J15" s="62">
        <v>3752</v>
      </c>
      <c r="K15" s="60">
        <v>31.418500000000002</v>
      </c>
      <c r="L15" s="61">
        <v>5954</v>
      </c>
      <c r="M15" s="60">
        <v>49.857599999999998</v>
      </c>
      <c r="N15" s="62">
        <v>21</v>
      </c>
      <c r="O15" s="60">
        <v>0.17580000000000001</v>
      </c>
      <c r="P15" s="63">
        <v>217</v>
      </c>
      <c r="Q15" s="64">
        <v>1.8171200000000001</v>
      </c>
      <c r="R15" s="71">
        <v>1330</v>
      </c>
      <c r="S15" s="64">
        <v>11.137162954279001</v>
      </c>
      <c r="T15" s="59">
        <v>355</v>
      </c>
      <c r="U15" s="66">
        <v>2.9727000000000001</v>
      </c>
      <c r="V15" s="67">
        <v>65</v>
      </c>
      <c r="W15" s="68">
        <v>100</v>
      </c>
    </row>
    <row r="16" spans="1:23" s="22" customFormat="1" ht="15" customHeight="1" x14ac:dyDescent="0.2">
      <c r="A16" s="21" t="s">
        <v>19</v>
      </c>
      <c r="B16" s="23" t="s">
        <v>28</v>
      </c>
      <c r="C16" s="36">
        <v>6963</v>
      </c>
      <c r="D16" s="34">
        <v>8</v>
      </c>
      <c r="E16" s="26">
        <v>0.1149</v>
      </c>
      <c r="F16" s="33">
        <v>95</v>
      </c>
      <c r="G16" s="26">
        <v>1.3644000000000001</v>
      </c>
      <c r="H16" s="27">
        <v>1159</v>
      </c>
      <c r="I16" s="26">
        <v>16.645099999999999</v>
      </c>
      <c r="J16" s="33">
        <v>5282</v>
      </c>
      <c r="K16" s="26">
        <v>75.858107137727998</v>
      </c>
      <c r="L16" s="27">
        <v>346</v>
      </c>
      <c r="M16" s="26">
        <v>4.9691000000000001</v>
      </c>
      <c r="N16" s="33">
        <v>8</v>
      </c>
      <c r="O16" s="26">
        <v>0.1149</v>
      </c>
      <c r="P16" s="28">
        <v>65</v>
      </c>
      <c r="Q16" s="29">
        <v>0.93350999999999995</v>
      </c>
      <c r="R16" s="25">
        <v>1270</v>
      </c>
      <c r="S16" s="29">
        <v>18.2393</v>
      </c>
      <c r="T16" s="25">
        <v>672</v>
      </c>
      <c r="U16" s="30">
        <v>9.6509999999999998</v>
      </c>
      <c r="V16" s="31">
        <v>45</v>
      </c>
      <c r="W16" s="32">
        <v>100</v>
      </c>
    </row>
    <row r="17" spans="1:23" s="22" customFormat="1" ht="15" customHeight="1" x14ac:dyDescent="0.2">
      <c r="A17" s="21" t="s">
        <v>19</v>
      </c>
      <c r="B17" s="69" t="s">
        <v>29</v>
      </c>
      <c r="C17" s="58">
        <v>230497</v>
      </c>
      <c r="D17" s="59">
        <v>964</v>
      </c>
      <c r="E17" s="60">
        <v>0.41820000000000002</v>
      </c>
      <c r="F17" s="62">
        <v>7585</v>
      </c>
      <c r="G17" s="60">
        <v>3.2907000000000002</v>
      </c>
      <c r="H17" s="61">
        <v>70489</v>
      </c>
      <c r="I17" s="60">
        <v>30.581299999999999</v>
      </c>
      <c r="J17" s="62">
        <v>49963</v>
      </c>
      <c r="K17" s="60">
        <v>21.676200000000001</v>
      </c>
      <c r="L17" s="62">
        <v>94307</v>
      </c>
      <c r="M17" s="60">
        <v>40.9146</v>
      </c>
      <c r="N17" s="62">
        <v>314</v>
      </c>
      <c r="O17" s="60">
        <v>0.13619999999999999</v>
      </c>
      <c r="P17" s="70">
        <v>6875</v>
      </c>
      <c r="Q17" s="64">
        <v>2.9826899999999998</v>
      </c>
      <c r="R17" s="59">
        <v>26332</v>
      </c>
      <c r="S17" s="64">
        <v>11.423999999999999</v>
      </c>
      <c r="T17" s="59">
        <v>13049</v>
      </c>
      <c r="U17" s="66">
        <v>5.6612450487424999</v>
      </c>
      <c r="V17" s="67">
        <v>1100</v>
      </c>
      <c r="W17" s="68">
        <v>100</v>
      </c>
    </row>
    <row r="18" spans="1:23" s="22" customFormat="1" ht="15" customHeight="1" x14ac:dyDescent="0.2">
      <c r="A18" s="21" t="s">
        <v>19</v>
      </c>
      <c r="B18" s="23" t="s">
        <v>30</v>
      </c>
      <c r="C18" s="24">
        <v>176045</v>
      </c>
      <c r="D18" s="34">
        <v>366</v>
      </c>
      <c r="E18" s="26">
        <v>0.2079</v>
      </c>
      <c r="F18" s="27">
        <v>6729</v>
      </c>
      <c r="G18" s="26">
        <v>3.8222999999999998</v>
      </c>
      <c r="H18" s="27">
        <v>22123</v>
      </c>
      <c r="I18" s="26">
        <v>12.566700000000001</v>
      </c>
      <c r="J18" s="27">
        <v>67653</v>
      </c>
      <c r="K18" s="26">
        <v>38.429400000000001</v>
      </c>
      <c r="L18" s="27">
        <v>73686</v>
      </c>
      <c r="M18" s="26">
        <v>41.856299999999997</v>
      </c>
      <c r="N18" s="27">
        <v>208</v>
      </c>
      <c r="O18" s="26">
        <v>0.1182</v>
      </c>
      <c r="P18" s="28">
        <v>5280</v>
      </c>
      <c r="Q18" s="29">
        <v>2.9992331506148999</v>
      </c>
      <c r="R18" s="34">
        <v>18409</v>
      </c>
      <c r="S18" s="29">
        <v>10.457000000000001</v>
      </c>
      <c r="T18" s="25">
        <v>5020</v>
      </c>
      <c r="U18" s="30">
        <v>2.8515000000000001</v>
      </c>
      <c r="V18" s="31">
        <v>594</v>
      </c>
      <c r="W18" s="32">
        <v>100</v>
      </c>
    </row>
    <row r="19" spans="1:23" s="22" customFormat="1" ht="15" customHeight="1" x14ac:dyDescent="0.2">
      <c r="A19" s="21" t="s">
        <v>19</v>
      </c>
      <c r="B19" s="69" t="s">
        <v>31</v>
      </c>
      <c r="C19" s="58">
        <v>13295</v>
      </c>
      <c r="D19" s="59">
        <v>76</v>
      </c>
      <c r="E19" s="60">
        <v>0.57164347499059998</v>
      </c>
      <c r="F19" s="61">
        <v>4907</v>
      </c>
      <c r="G19" s="60">
        <v>36.9086</v>
      </c>
      <c r="H19" s="61">
        <v>974</v>
      </c>
      <c r="I19" s="60">
        <v>7.3261000000000003</v>
      </c>
      <c r="J19" s="61">
        <v>256</v>
      </c>
      <c r="K19" s="60">
        <v>1.9255359157578</v>
      </c>
      <c r="L19" s="61">
        <v>1544</v>
      </c>
      <c r="M19" s="60">
        <v>11.6134</v>
      </c>
      <c r="N19" s="61">
        <v>4477</v>
      </c>
      <c r="O19" s="60">
        <v>33.674300000000002</v>
      </c>
      <c r="P19" s="63">
        <v>1061</v>
      </c>
      <c r="Q19" s="64">
        <v>7.9804399999999998</v>
      </c>
      <c r="R19" s="59">
        <v>1381</v>
      </c>
      <c r="S19" s="64">
        <v>10.3874</v>
      </c>
      <c r="T19" s="59">
        <v>2969</v>
      </c>
      <c r="U19" s="66">
        <v>22.331703647988</v>
      </c>
      <c r="V19" s="67">
        <v>67</v>
      </c>
      <c r="W19" s="68">
        <v>100</v>
      </c>
    </row>
    <row r="20" spans="1:23" s="22" customFormat="1" ht="15" customHeight="1" x14ac:dyDescent="0.2">
      <c r="A20" s="21" t="s">
        <v>19</v>
      </c>
      <c r="B20" s="23" t="s">
        <v>32</v>
      </c>
      <c r="C20" s="36">
        <v>24902</v>
      </c>
      <c r="D20" s="34">
        <v>366</v>
      </c>
      <c r="E20" s="26">
        <v>1.4698</v>
      </c>
      <c r="F20" s="33">
        <v>350</v>
      </c>
      <c r="G20" s="26">
        <v>1.4055</v>
      </c>
      <c r="H20" s="27">
        <v>4026</v>
      </c>
      <c r="I20" s="26">
        <v>16.167400000000001</v>
      </c>
      <c r="J20" s="33">
        <v>274</v>
      </c>
      <c r="K20" s="26">
        <v>1.1003000000000001</v>
      </c>
      <c r="L20" s="33">
        <v>19138</v>
      </c>
      <c r="M20" s="26">
        <v>76.853300000000004</v>
      </c>
      <c r="N20" s="33">
        <v>89</v>
      </c>
      <c r="O20" s="26">
        <v>0.3574</v>
      </c>
      <c r="P20" s="28">
        <v>659</v>
      </c>
      <c r="Q20" s="29">
        <v>2.6463700000000001</v>
      </c>
      <c r="R20" s="34">
        <v>1441</v>
      </c>
      <c r="S20" s="29">
        <v>5.7866999999999997</v>
      </c>
      <c r="T20" s="25">
        <v>985</v>
      </c>
      <c r="U20" s="30">
        <v>3.9554999999999998</v>
      </c>
      <c r="V20" s="31">
        <v>245</v>
      </c>
      <c r="W20" s="32">
        <v>100</v>
      </c>
    </row>
    <row r="21" spans="1:23" s="22" customFormat="1" ht="15" customHeight="1" x14ac:dyDescent="0.2">
      <c r="A21" s="21" t="s">
        <v>19</v>
      </c>
      <c r="B21" s="69" t="s">
        <v>33</v>
      </c>
      <c r="C21" s="58">
        <v>184747</v>
      </c>
      <c r="D21" s="71">
        <v>435</v>
      </c>
      <c r="E21" s="60">
        <v>0.23549999999999999</v>
      </c>
      <c r="F21" s="61">
        <v>9490</v>
      </c>
      <c r="G21" s="60">
        <v>5.1367545887077997</v>
      </c>
      <c r="H21" s="62">
        <v>47136</v>
      </c>
      <c r="I21" s="60">
        <v>25.5138</v>
      </c>
      <c r="J21" s="61">
        <v>34049</v>
      </c>
      <c r="K21" s="60">
        <v>18.430099999999999</v>
      </c>
      <c r="L21" s="61">
        <v>88348</v>
      </c>
      <c r="M21" s="60">
        <v>47.821100000000001</v>
      </c>
      <c r="N21" s="61">
        <v>163</v>
      </c>
      <c r="O21" s="60">
        <v>8.8200000000000001E-2</v>
      </c>
      <c r="P21" s="70">
        <v>5126</v>
      </c>
      <c r="Q21" s="64">
        <v>2.77461</v>
      </c>
      <c r="R21" s="59">
        <v>18429</v>
      </c>
      <c r="S21" s="64">
        <v>9.9753000000000007</v>
      </c>
      <c r="T21" s="71">
        <v>9003</v>
      </c>
      <c r="U21" s="66">
        <v>4.8731999999999998</v>
      </c>
      <c r="V21" s="67">
        <v>885</v>
      </c>
      <c r="W21" s="68">
        <v>99.887</v>
      </c>
    </row>
    <row r="22" spans="1:23" s="22" customFormat="1" ht="15" customHeight="1" x14ac:dyDescent="0.2">
      <c r="A22" s="21" t="s">
        <v>19</v>
      </c>
      <c r="B22" s="23" t="s">
        <v>34</v>
      </c>
      <c r="C22" s="24">
        <v>93742</v>
      </c>
      <c r="D22" s="25">
        <v>221</v>
      </c>
      <c r="E22" s="26">
        <v>0.23580000000000001</v>
      </c>
      <c r="F22" s="33">
        <v>2296</v>
      </c>
      <c r="G22" s="26">
        <v>2.4493</v>
      </c>
      <c r="H22" s="33">
        <v>9421</v>
      </c>
      <c r="I22" s="26">
        <v>10.049899999999999</v>
      </c>
      <c r="J22" s="27">
        <v>11431</v>
      </c>
      <c r="K22" s="26">
        <v>12.194100000000001</v>
      </c>
      <c r="L22" s="27">
        <v>66395</v>
      </c>
      <c r="M22" s="26">
        <v>70.827377269527005</v>
      </c>
      <c r="N22" s="27">
        <v>45</v>
      </c>
      <c r="O22" s="26">
        <v>4.8000000000000001E-2</v>
      </c>
      <c r="P22" s="35">
        <v>3933</v>
      </c>
      <c r="Q22" s="29">
        <v>4.1955600000000004</v>
      </c>
      <c r="R22" s="34">
        <v>10078</v>
      </c>
      <c r="S22" s="29">
        <v>10.750784066907</v>
      </c>
      <c r="T22" s="34">
        <v>4406</v>
      </c>
      <c r="U22" s="30">
        <v>4.7000999999999999</v>
      </c>
      <c r="V22" s="31">
        <v>429</v>
      </c>
      <c r="W22" s="32">
        <v>100</v>
      </c>
    </row>
    <row r="23" spans="1:23" s="22" customFormat="1" ht="15" customHeight="1" x14ac:dyDescent="0.2">
      <c r="A23" s="21" t="s">
        <v>19</v>
      </c>
      <c r="B23" s="69" t="s">
        <v>35</v>
      </c>
      <c r="C23" s="58">
        <v>44385</v>
      </c>
      <c r="D23" s="59">
        <v>167</v>
      </c>
      <c r="E23" s="60">
        <v>0.37630000000000002</v>
      </c>
      <c r="F23" s="61">
        <v>1158</v>
      </c>
      <c r="G23" s="60">
        <v>2.609</v>
      </c>
      <c r="H23" s="61">
        <v>4205</v>
      </c>
      <c r="I23" s="60">
        <v>9.4739000000000004</v>
      </c>
      <c r="J23" s="61">
        <v>2258</v>
      </c>
      <c r="K23" s="60">
        <v>5.0873042694604003</v>
      </c>
      <c r="L23" s="61">
        <v>35250</v>
      </c>
      <c r="M23" s="60">
        <v>79.418700000000001</v>
      </c>
      <c r="N23" s="61">
        <v>84</v>
      </c>
      <c r="O23" s="60">
        <v>0.18925312605610001</v>
      </c>
      <c r="P23" s="70">
        <v>1263</v>
      </c>
      <c r="Q23" s="64">
        <v>2.8455599999999999</v>
      </c>
      <c r="R23" s="71">
        <v>4280</v>
      </c>
      <c r="S23" s="64">
        <v>9.6428999999999991</v>
      </c>
      <c r="T23" s="59">
        <v>1314</v>
      </c>
      <c r="U23" s="66">
        <v>2.9605000000000001</v>
      </c>
      <c r="V23" s="67">
        <v>374</v>
      </c>
      <c r="W23" s="68">
        <v>100</v>
      </c>
    </row>
    <row r="24" spans="1:23" s="22" customFormat="1" ht="15" customHeight="1" x14ac:dyDescent="0.2">
      <c r="A24" s="21" t="s">
        <v>19</v>
      </c>
      <c r="B24" s="23" t="s">
        <v>36</v>
      </c>
      <c r="C24" s="24">
        <v>39404</v>
      </c>
      <c r="D24" s="34">
        <v>475</v>
      </c>
      <c r="E24" s="26">
        <v>1.2055</v>
      </c>
      <c r="F24" s="27">
        <v>1137</v>
      </c>
      <c r="G24" s="26">
        <v>2.8855</v>
      </c>
      <c r="H24" s="33">
        <v>6740</v>
      </c>
      <c r="I24" s="26">
        <v>17.104900000000001</v>
      </c>
      <c r="J24" s="27">
        <v>2683</v>
      </c>
      <c r="K24" s="26">
        <v>6.8090000000000002</v>
      </c>
      <c r="L24" s="27">
        <v>26610</v>
      </c>
      <c r="M24" s="26">
        <v>67.531199999999998</v>
      </c>
      <c r="N24" s="27">
        <v>49</v>
      </c>
      <c r="O24" s="26">
        <v>0.1244</v>
      </c>
      <c r="P24" s="35">
        <v>1710</v>
      </c>
      <c r="Q24" s="29">
        <v>4.3396600000000003</v>
      </c>
      <c r="R24" s="34">
        <v>3531</v>
      </c>
      <c r="S24" s="29">
        <v>8.9610000000000003</v>
      </c>
      <c r="T24" s="25">
        <v>3511</v>
      </c>
      <c r="U24" s="30">
        <v>8.9102999999999994</v>
      </c>
      <c r="V24" s="31">
        <v>378</v>
      </c>
      <c r="W24" s="32">
        <v>100</v>
      </c>
    </row>
    <row r="25" spans="1:23" s="22" customFormat="1" ht="15" customHeight="1" x14ac:dyDescent="0.2">
      <c r="A25" s="21" t="s">
        <v>19</v>
      </c>
      <c r="B25" s="69" t="s">
        <v>37</v>
      </c>
      <c r="C25" s="72">
        <v>102318</v>
      </c>
      <c r="D25" s="59">
        <v>110</v>
      </c>
      <c r="E25" s="60">
        <v>0.1075</v>
      </c>
      <c r="F25" s="61">
        <v>1490</v>
      </c>
      <c r="G25" s="60">
        <v>1.4562442580973001</v>
      </c>
      <c r="H25" s="61">
        <v>4865</v>
      </c>
      <c r="I25" s="60">
        <v>4.7548000000000004</v>
      </c>
      <c r="J25" s="61">
        <v>9812</v>
      </c>
      <c r="K25" s="60">
        <v>9.5897000000000006</v>
      </c>
      <c r="L25" s="62">
        <v>83332</v>
      </c>
      <c r="M25" s="60">
        <v>81.444100000000006</v>
      </c>
      <c r="N25" s="61">
        <v>87</v>
      </c>
      <c r="O25" s="60">
        <v>8.5000000000000006E-2</v>
      </c>
      <c r="P25" s="70">
        <v>2622</v>
      </c>
      <c r="Q25" s="64">
        <v>2.5626000000000002</v>
      </c>
      <c r="R25" s="59">
        <v>8802</v>
      </c>
      <c r="S25" s="64">
        <v>8.6026000000000007</v>
      </c>
      <c r="T25" s="59">
        <v>1618</v>
      </c>
      <c r="U25" s="66">
        <v>1.5812999999999999</v>
      </c>
      <c r="V25" s="67">
        <v>406</v>
      </c>
      <c r="W25" s="68">
        <v>100</v>
      </c>
    </row>
    <row r="26" spans="1:23" s="22" customFormat="1" ht="15" customHeight="1" x14ac:dyDescent="0.2">
      <c r="A26" s="21" t="s">
        <v>19</v>
      </c>
      <c r="B26" s="23" t="s">
        <v>38</v>
      </c>
      <c r="C26" s="24">
        <v>66578</v>
      </c>
      <c r="D26" s="25">
        <v>501</v>
      </c>
      <c r="E26" s="26">
        <v>0.75249999999999995</v>
      </c>
      <c r="F26" s="33">
        <v>1264</v>
      </c>
      <c r="G26" s="26">
        <v>1.8985000000000001</v>
      </c>
      <c r="H26" s="33">
        <v>3101</v>
      </c>
      <c r="I26" s="26">
        <v>4.6577000000000002</v>
      </c>
      <c r="J26" s="27">
        <v>27990</v>
      </c>
      <c r="K26" s="26">
        <v>42.040900000000001</v>
      </c>
      <c r="L26" s="27">
        <v>32898</v>
      </c>
      <c r="M26" s="26">
        <v>49.412700000000001</v>
      </c>
      <c r="N26" s="33">
        <v>50</v>
      </c>
      <c r="O26" s="26">
        <v>7.51E-2</v>
      </c>
      <c r="P26" s="35">
        <v>774</v>
      </c>
      <c r="Q26" s="29">
        <v>1.16255</v>
      </c>
      <c r="R26" s="25">
        <v>4217</v>
      </c>
      <c r="S26" s="29">
        <v>6.3338999999999999</v>
      </c>
      <c r="T26" s="25">
        <v>1064</v>
      </c>
      <c r="U26" s="30">
        <v>1.5981000000000001</v>
      </c>
      <c r="V26" s="31">
        <v>365</v>
      </c>
      <c r="W26" s="32">
        <v>100</v>
      </c>
    </row>
    <row r="27" spans="1:23" s="22" customFormat="1" ht="15" customHeight="1" x14ac:dyDescent="0.2">
      <c r="A27" s="21" t="s">
        <v>19</v>
      </c>
      <c r="B27" s="69" t="s">
        <v>39</v>
      </c>
      <c r="C27" s="72">
        <v>13728</v>
      </c>
      <c r="D27" s="71">
        <v>89</v>
      </c>
      <c r="E27" s="60">
        <v>0.64829999999999999</v>
      </c>
      <c r="F27" s="61">
        <v>274</v>
      </c>
      <c r="G27" s="60">
        <v>1.9959</v>
      </c>
      <c r="H27" s="61">
        <v>237</v>
      </c>
      <c r="I27" s="60">
        <v>1.7263986013985999</v>
      </c>
      <c r="J27" s="61">
        <v>492</v>
      </c>
      <c r="K27" s="60">
        <v>3.5838999999999999</v>
      </c>
      <c r="L27" s="62">
        <v>12431</v>
      </c>
      <c r="M27" s="60">
        <v>90.552199999999999</v>
      </c>
      <c r="N27" s="61">
        <v>8</v>
      </c>
      <c r="O27" s="60">
        <v>5.8299999999999998E-2</v>
      </c>
      <c r="P27" s="70">
        <v>197</v>
      </c>
      <c r="Q27" s="64">
        <v>1.43502</v>
      </c>
      <c r="R27" s="71">
        <v>1632</v>
      </c>
      <c r="S27" s="64">
        <v>11.8881</v>
      </c>
      <c r="T27" s="59">
        <v>350</v>
      </c>
      <c r="U27" s="66">
        <v>2.5495337995337999</v>
      </c>
      <c r="V27" s="67">
        <v>132</v>
      </c>
      <c r="W27" s="68">
        <v>100</v>
      </c>
    </row>
    <row r="28" spans="1:23" s="22" customFormat="1" ht="15" customHeight="1" x14ac:dyDescent="0.2">
      <c r="A28" s="21" t="s">
        <v>19</v>
      </c>
      <c r="B28" s="23" t="s">
        <v>40</v>
      </c>
      <c r="C28" s="36">
        <v>78550</v>
      </c>
      <c r="D28" s="34">
        <v>206</v>
      </c>
      <c r="E28" s="26">
        <v>0.26225334182049997</v>
      </c>
      <c r="F28" s="27">
        <v>5931</v>
      </c>
      <c r="G28" s="26">
        <v>7.5506000000000002</v>
      </c>
      <c r="H28" s="27">
        <v>10690</v>
      </c>
      <c r="I28" s="26">
        <v>13.609166136219001</v>
      </c>
      <c r="J28" s="27">
        <v>26946</v>
      </c>
      <c r="K28" s="26">
        <v>34.304299999999998</v>
      </c>
      <c r="L28" s="33">
        <v>31670</v>
      </c>
      <c r="M28" s="26">
        <v>40.318300000000001</v>
      </c>
      <c r="N28" s="27">
        <v>105</v>
      </c>
      <c r="O28" s="26">
        <v>0.13370000000000001</v>
      </c>
      <c r="P28" s="28">
        <v>3002</v>
      </c>
      <c r="Q28" s="29">
        <v>3.8217699999999999</v>
      </c>
      <c r="R28" s="25">
        <v>7360</v>
      </c>
      <c r="S28" s="29">
        <v>9.3698281349458998</v>
      </c>
      <c r="T28" s="34">
        <v>2981</v>
      </c>
      <c r="U28" s="30">
        <v>3.7949999999999999</v>
      </c>
      <c r="V28" s="31">
        <v>300</v>
      </c>
      <c r="W28" s="32">
        <v>100</v>
      </c>
    </row>
    <row r="29" spans="1:23" s="22" customFormat="1" ht="15" customHeight="1" x14ac:dyDescent="0.2">
      <c r="A29" s="21" t="s">
        <v>19</v>
      </c>
      <c r="B29" s="69" t="s">
        <v>41</v>
      </c>
      <c r="C29" s="58">
        <v>94875</v>
      </c>
      <c r="D29" s="59">
        <v>219</v>
      </c>
      <c r="E29" s="60">
        <v>0.23080000000000001</v>
      </c>
      <c r="F29" s="61">
        <v>5891</v>
      </c>
      <c r="G29" s="60">
        <v>6.2092000000000001</v>
      </c>
      <c r="H29" s="62">
        <v>15722</v>
      </c>
      <c r="I29" s="60">
        <v>16.571277997365002</v>
      </c>
      <c r="J29" s="61">
        <v>8746</v>
      </c>
      <c r="K29" s="60">
        <v>9.2184000000000008</v>
      </c>
      <c r="L29" s="62">
        <v>61471</v>
      </c>
      <c r="M29" s="60">
        <v>64.791600000000003</v>
      </c>
      <c r="N29" s="61">
        <v>98</v>
      </c>
      <c r="O29" s="60">
        <v>0.1033</v>
      </c>
      <c r="P29" s="70">
        <v>2728</v>
      </c>
      <c r="Q29" s="64">
        <v>2.8753600000000001</v>
      </c>
      <c r="R29" s="59">
        <v>14748</v>
      </c>
      <c r="S29" s="64">
        <v>15.544700000000001</v>
      </c>
      <c r="T29" s="59">
        <v>5921</v>
      </c>
      <c r="U29" s="66">
        <v>6.2408000000000001</v>
      </c>
      <c r="V29" s="67">
        <v>423</v>
      </c>
      <c r="W29" s="68">
        <v>99.290780141843996</v>
      </c>
    </row>
    <row r="30" spans="1:23" s="22" customFormat="1" ht="15" customHeight="1" x14ac:dyDescent="0.2">
      <c r="A30" s="21" t="s">
        <v>19</v>
      </c>
      <c r="B30" s="23" t="s">
        <v>42</v>
      </c>
      <c r="C30" s="24">
        <v>133821</v>
      </c>
      <c r="D30" s="34">
        <v>954</v>
      </c>
      <c r="E30" s="26">
        <v>0.71289999999999998</v>
      </c>
      <c r="F30" s="33">
        <v>4800</v>
      </c>
      <c r="G30" s="26">
        <v>3.5869</v>
      </c>
      <c r="H30" s="27">
        <v>8792</v>
      </c>
      <c r="I30" s="26">
        <v>6.57</v>
      </c>
      <c r="J30" s="27">
        <v>23920</v>
      </c>
      <c r="K30" s="26">
        <v>17.874600000000001</v>
      </c>
      <c r="L30" s="27">
        <v>91631</v>
      </c>
      <c r="M30" s="26">
        <v>68.472800000000007</v>
      </c>
      <c r="N30" s="27">
        <v>121</v>
      </c>
      <c r="O30" s="26">
        <v>9.0399999999999994E-2</v>
      </c>
      <c r="P30" s="28">
        <v>3603</v>
      </c>
      <c r="Q30" s="29">
        <v>2.6924025377183001</v>
      </c>
      <c r="R30" s="25">
        <v>13172</v>
      </c>
      <c r="S30" s="29">
        <v>9.843</v>
      </c>
      <c r="T30" s="34">
        <v>5716</v>
      </c>
      <c r="U30" s="30">
        <v>4.2713999999999999</v>
      </c>
      <c r="V30" s="31">
        <v>1213</v>
      </c>
      <c r="W30" s="32">
        <v>100</v>
      </c>
    </row>
    <row r="31" spans="1:23" s="22" customFormat="1" ht="15" customHeight="1" x14ac:dyDescent="0.2">
      <c r="A31" s="21" t="s">
        <v>19</v>
      </c>
      <c r="B31" s="69" t="s">
        <v>43</v>
      </c>
      <c r="C31" s="72">
        <v>68372</v>
      </c>
      <c r="D31" s="59">
        <v>1001</v>
      </c>
      <c r="E31" s="60">
        <v>1.464</v>
      </c>
      <c r="F31" s="62">
        <v>4865</v>
      </c>
      <c r="G31" s="60">
        <v>7.1154999999999999</v>
      </c>
      <c r="H31" s="61">
        <v>5148</v>
      </c>
      <c r="I31" s="60">
        <v>7.5293999999999999</v>
      </c>
      <c r="J31" s="62">
        <v>6649</v>
      </c>
      <c r="K31" s="60">
        <v>9.7247000000000003</v>
      </c>
      <c r="L31" s="61">
        <v>49195</v>
      </c>
      <c r="M31" s="60">
        <v>71.951999999999998</v>
      </c>
      <c r="N31" s="61">
        <v>42</v>
      </c>
      <c r="O31" s="60">
        <v>6.1400000000000003E-2</v>
      </c>
      <c r="P31" s="63">
        <v>1472</v>
      </c>
      <c r="Q31" s="64">
        <v>2.1529280992219002</v>
      </c>
      <c r="R31" s="59">
        <v>6837</v>
      </c>
      <c r="S31" s="64">
        <v>9.9997000000000007</v>
      </c>
      <c r="T31" s="71">
        <v>2749</v>
      </c>
      <c r="U31" s="66">
        <v>4.0206999999999997</v>
      </c>
      <c r="V31" s="67">
        <v>837</v>
      </c>
      <c r="W31" s="68">
        <v>100</v>
      </c>
    </row>
    <row r="32" spans="1:23" s="22" customFormat="1" ht="15" customHeight="1" x14ac:dyDescent="0.2">
      <c r="A32" s="21" t="s">
        <v>19</v>
      </c>
      <c r="B32" s="23" t="s">
        <v>44</v>
      </c>
      <c r="C32" s="24">
        <v>42633</v>
      </c>
      <c r="D32" s="25">
        <v>101</v>
      </c>
      <c r="E32" s="26">
        <v>0.23690568339080001</v>
      </c>
      <c r="F32" s="27">
        <v>475</v>
      </c>
      <c r="G32" s="26">
        <v>1.1142000000000001</v>
      </c>
      <c r="H32" s="27">
        <v>1240</v>
      </c>
      <c r="I32" s="26">
        <v>2.9085000000000001</v>
      </c>
      <c r="J32" s="27">
        <v>21618</v>
      </c>
      <c r="K32" s="26">
        <v>50.7072</v>
      </c>
      <c r="L32" s="33">
        <v>19037</v>
      </c>
      <c r="M32" s="26">
        <v>44.653199999999998</v>
      </c>
      <c r="N32" s="33">
        <v>13</v>
      </c>
      <c r="O32" s="26">
        <v>3.0499999999999999E-2</v>
      </c>
      <c r="P32" s="35">
        <v>149</v>
      </c>
      <c r="Q32" s="29">
        <v>0.34949000000000002</v>
      </c>
      <c r="R32" s="34">
        <v>3122</v>
      </c>
      <c r="S32" s="29">
        <v>7.3230000000000004</v>
      </c>
      <c r="T32" s="25">
        <v>495</v>
      </c>
      <c r="U32" s="30">
        <v>1.1611</v>
      </c>
      <c r="V32" s="31">
        <v>318</v>
      </c>
      <c r="W32" s="32">
        <v>100</v>
      </c>
    </row>
    <row r="33" spans="1:23" s="22" customFormat="1" ht="15" customHeight="1" x14ac:dyDescent="0.2">
      <c r="A33" s="21" t="s">
        <v>19</v>
      </c>
      <c r="B33" s="69" t="s">
        <v>45</v>
      </c>
      <c r="C33" s="58">
        <v>75896</v>
      </c>
      <c r="D33" s="71">
        <v>309</v>
      </c>
      <c r="E33" s="60">
        <v>0.40710000000000002</v>
      </c>
      <c r="F33" s="61">
        <v>1611</v>
      </c>
      <c r="G33" s="60">
        <v>2.1225999999999998</v>
      </c>
      <c r="H33" s="62">
        <v>3836</v>
      </c>
      <c r="I33" s="60">
        <v>5.0542999999999996</v>
      </c>
      <c r="J33" s="61">
        <v>11490</v>
      </c>
      <c r="K33" s="60">
        <v>15.139099999999999</v>
      </c>
      <c r="L33" s="61">
        <v>56801</v>
      </c>
      <c r="M33" s="60">
        <v>74.840599999999995</v>
      </c>
      <c r="N33" s="62">
        <v>150</v>
      </c>
      <c r="O33" s="60">
        <v>0.1976</v>
      </c>
      <c r="P33" s="70">
        <v>1699</v>
      </c>
      <c r="Q33" s="64">
        <v>2.2385899999999999</v>
      </c>
      <c r="R33" s="71">
        <v>6282</v>
      </c>
      <c r="S33" s="64">
        <v>8.2771000000000008</v>
      </c>
      <c r="T33" s="71">
        <v>1313</v>
      </c>
      <c r="U33" s="66">
        <v>1.7299989459259999</v>
      </c>
      <c r="V33" s="67">
        <v>694</v>
      </c>
      <c r="W33" s="68">
        <v>100</v>
      </c>
    </row>
    <row r="34" spans="1:23" s="22" customFormat="1" ht="15" customHeight="1" x14ac:dyDescent="0.2">
      <c r="A34" s="21" t="s">
        <v>19</v>
      </c>
      <c r="B34" s="23" t="s">
        <v>46</v>
      </c>
      <c r="C34" s="36">
        <v>11642</v>
      </c>
      <c r="D34" s="25">
        <v>1447</v>
      </c>
      <c r="E34" s="26">
        <v>12.4291</v>
      </c>
      <c r="F34" s="27">
        <v>97</v>
      </c>
      <c r="G34" s="26">
        <v>0.83320000000000005</v>
      </c>
      <c r="H34" s="33">
        <v>392</v>
      </c>
      <c r="I34" s="26">
        <v>3.3671000000000002</v>
      </c>
      <c r="J34" s="27">
        <v>128</v>
      </c>
      <c r="K34" s="26">
        <v>1.0994999999999999</v>
      </c>
      <c r="L34" s="33">
        <v>9376</v>
      </c>
      <c r="M34" s="26">
        <v>80.536000000000001</v>
      </c>
      <c r="N34" s="33">
        <v>22</v>
      </c>
      <c r="O34" s="26">
        <v>0.189</v>
      </c>
      <c r="P34" s="28">
        <v>180</v>
      </c>
      <c r="Q34" s="29">
        <v>1.54613</v>
      </c>
      <c r="R34" s="34">
        <v>919</v>
      </c>
      <c r="S34" s="29">
        <v>7.8937999999999997</v>
      </c>
      <c r="T34" s="34">
        <v>112</v>
      </c>
      <c r="U34" s="30">
        <v>0.96199999999999997</v>
      </c>
      <c r="V34" s="31">
        <v>183</v>
      </c>
      <c r="W34" s="32">
        <v>100</v>
      </c>
    </row>
    <row r="35" spans="1:23" s="22" customFormat="1" ht="15" customHeight="1" x14ac:dyDescent="0.2">
      <c r="A35" s="21" t="s">
        <v>19</v>
      </c>
      <c r="B35" s="69" t="s">
        <v>47</v>
      </c>
      <c r="C35" s="72">
        <v>27533</v>
      </c>
      <c r="D35" s="71">
        <v>330</v>
      </c>
      <c r="E35" s="60">
        <v>1.1986000000000001</v>
      </c>
      <c r="F35" s="61">
        <v>732</v>
      </c>
      <c r="G35" s="60">
        <v>2.6585999999999999</v>
      </c>
      <c r="H35" s="62">
        <v>4604</v>
      </c>
      <c r="I35" s="60">
        <v>16.721752079323</v>
      </c>
      <c r="J35" s="61">
        <v>2085</v>
      </c>
      <c r="K35" s="60">
        <v>7.5727000000000002</v>
      </c>
      <c r="L35" s="62">
        <v>18843</v>
      </c>
      <c r="M35" s="60">
        <v>68.437899999999999</v>
      </c>
      <c r="N35" s="61">
        <v>43</v>
      </c>
      <c r="O35" s="60">
        <v>0.15620000000000001</v>
      </c>
      <c r="P35" s="70">
        <v>896</v>
      </c>
      <c r="Q35" s="64">
        <v>3.2542800000000001</v>
      </c>
      <c r="R35" s="71">
        <v>2764</v>
      </c>
      <c r="S35" s="64">
        <v>10.0389</v>
      </c>
      <c r="T35" s="71">
        <v>583</v>
      </c>
      <c r="U35" s="66">
        <v>2.1175000000000002</v>
      </c>
      <c r="V35" s="67">
        <v>325</v>
      </c>
      <c r="W35" s="68">
        <v>100</v>
      </c>
    </row>
    <row r="36" spans="1:23" s="22" customFormat="1" ht="15" customHeight="1" x14ac:dyDescent="0.2">
      <c r="A36" s="21" t="s">
        <v>19</v>
      </c>
      <c r="B36" s="23" t="s">
        <v>48</v>
      </c>
      <c r="C36" s="36">
        <v>36690</v>
      </c>
      <c r="D36" s="34">
        <v>366</v>
      </c>
      <c r="E36" s="26">
        <v>0.99750000000000005</v>
      </c>
      <c r="F36" s="27">
        <v>2646</v>
      </c>
      <c r="G36" s="26">
        <v>7.2118000000000002</v>
      </c>
      <c r="H36" s="27">
        <v>14825</v>
      </c>
      <c r="I36" s="26">
        <v>40.406100000000002</v>
      </c>
      <c r="J36" s="33">
        <v>4143</v>
      </c>
      <c r="K36" s="26">
        <v>11.2919</v>
      </c>
      <c r="L36" s="33">
        <v>12261</v>
      </c>
      <c r="M36" s="26">
        <v>33.4178</v>
      </c>
      <c r="N36" s="27">
        <v>484</v>
      </c>
      <c r="O36" s="26">
        <v>1.3191999999999999</v>
      </c>
      <c r="P36" s="35">
        <v>1965</v>
      </c>
      <c r="Q36" s="29">
        <v>5.3556827473426001</v>
      </c>
      <c r="R36" s="34">
        <v>3094</v>
      </c>
      <c r="S36" s="29">
        <v>8.4328000000000003</v>
      </c>
      <c r="T36" s="25">
        <v>4390</v>
      </c>
      <c r="U36" s="30">
        <v>11.9651</v>
      </c>
      <c r="V36" s="31">
        <v>161</v>
      </c>
      <c r="W36" s="32">
        <v>100</v>
      </c>
    </row>
    <row r="37" spans="1:23" s="22" customFormat="1" ht="15" customHeight="1" x14ac:dyDescent="0.2">
      <c r="A37" s="21" t="s">
        <v>19</v>
      </c>
      <c r="B37" s="69" t="s">
        <v>49</v>
      </c>
      <c r="C37" s="58">
        <v>16781</v>
      </c>
      <c r="D37" s="59">
        <v>51</v>
      </c>
      <c r="E37" s="60">
        <v>0.3039</v>
      </c>
      <c r="F37" s="61">
        <v>540</v>
      </c>
      <c r="G37" s="60">
        <v>3.2179000000000002</v>
      </c>
      <c r="H37" s="61">
        <v>976</v>
      </c>
      <c r="I37" s="60">
        <v>5.8160999999999996</v>
      </c>
      <c r="J37" s="61">
        <v>425</v>
      </c>
      <c r="K37" s="60">
        <v>2.5326</v>
      </c>
      <c r="L37" s="61">
        <v>14580</v>
      </c>
      <c r="M37" s="60">
        <v>86.884</v>
      </c>
      <c r="N37" s="62">
        <v>13</v>
      </c>
      <c r="O37" s="60">
        <v>7.7499999999999999E-2</v>
      </c>
      <c r="P37" s="70">
        <v>196</v>
      </c>
      <c r="Q37" s="64">
        <v>1.1679876050294999</v>
      </c>
      <c r="R37" s="71">
        <v>2119</v>
      </c>
      <c r="S37" s="64">
        <v>12.627376199273</v>
      </c>
      <c r="T37" s="59">
        <v>465</v>
      </c>
      <c r="U37" s="66">
        <v>2.7709999999999999</v>
      </c>
      <c r="V37" s="67">
        <v>94</v>
      </c>
      <c r="W37" s="68">
        <v>100</v>
      </c>
    </row>
    <row r="38" spans="1:23" s="22" customFormat="1" ht="15" customHeight="1" x14ac:dyDescent="0.2">
      <c r="A38" s="21" t="s">
        <v>19</v>
      </c>
      <c r="B38" s="23" t="s">
        <v>50</v>
      </c>
      <c r="C38" s="24">
        <v>114946</v>
      </c>
      <c r="D38" s="25">
        <v>121</v>
      </c>
      <c r="E38" s="26">
        <v>0.1053</v>
      </c>
      <c r="F38" s="27">
        <v>12394</v>
      </c>
      <c r="G38" s="26">
        <v>10.782454369878</v>
      </c>
      <c r="H38" s="27">
        <v>24772</v>
      </c>
      <c r="I38" s="26">
        <v>21.550999999999998</v>
      </c>
      <c r="J38" s="27">
        <v>17454</v>
      </c>
      <c r="K38" s="26">
        <v>15.1845</v>
      </c>
      <c r="L38" s="27">
        <v>58410</v>
      </c>
      <c r="M38" s="26">
        <v>50.815199999999997</v>
      </c>
      <c r="N38" s="27">
        <v>223</v>
      </c>
      <c r="O38" s="26">
        <v>0.19400000000000001</v>
      </c>
      <c r="P38" s="28">
        <v>1572</v>
      </c>
      <c r="Q38" s="29">
        <v>1.3675999999999999</v>
      </c>
      <c r="R38" s="34">
        <v>13642</v>
      </c>
      <c r="S38" s="29">
        <v>11.8682</v>
      </c>
      <c r="T38" s="25">
        <v>3076</v>
      </c>
      <c r="U38" s="30">
        <v>2.6760000000000002</v>
      </c>
      <c r="V38" s="31">
        <v>548</v>
      </c>
      <c r="W38" s="32">
        <v>100</v>
      </c>
    </row>
    <row r="39" spans="1:23" s="22" customFormat="1" ht="15" customHeight="1" x14ac:dyDescent="0.2">
      <c r="A39" s="21" t="s">
        <v>19</v>
      </c>
      <c r="B39" s="69" t="s">
        <v>51</v>
      </c>
      <c r="C39" s="58">
        <v>28864</v>
      </c>
      <c r="D39" s="71">
        <v>3125</v>
      </c>
      <c r="E39" s="60">
        <v>10.826599999999999</v>
      </c>
      <c r="F39" s="61">
        <v>440</v>
      </c>
      <c r="G39" s="60">
        <v>1.5244</v>
      </c>
      <c r="H39" s="62">
        <v>16921</v>
      </c>
      <c r="I39" s="60">
        <v>58.623199999999997</v>
      </c>
      <c r="J39" s="61">
        <v>593</v>
      </c>
      <c r="K39" s="60">
        <v>2.0544623059867</v>
      </c>
      <c r="L39" s="62">
        <v>7350</v>
      </c>
      <c r="M39" s="60">
        <v>25.464200000000002</v>
      </c>
      <c r="N39" s="61">
        <v>43</v>
      </c>
      <c r="O39" s="60">
        <v>0.14899999999999999</v>
      </c>
      <c r="P39" s="70">
        <v>392</v>
      </c>
      <c r="Q39" s="64">
        <v>1.35809</v>
      </c>
      <c r="R39" s="59">
        <v>2985</v>
      </c>
      <c r="S39" s="64">
        <v>10.3416</v>
      </c>
      <c r="T39" s="59">
        <v>3644</v>
      </c>
      <c r="U39" s="66">
        <v>12.624700000000001</v>
      </c>
      <c r="V39" s="67">
        <v>237</v>
      </c>
      <c r="W39" s="68">
        <v>100</v>
      </c>
    </row>
    <row r="40" spans="1:23" s="22" customFormat="1" ht="15" customHeight="1" x14ac:dyDescent="0.2">
      <c r="A40" s="21" t="s">
        <v>19</v>
      </c>
      <c r="B40" s="23" t="s">
        <v>52</v>
      </c>
      <c r="C40" s="36">
        <v>238769</v>
      </c>
      <c r="D40" s="25">
        <v>1417</v>
      </c>
      <c r="E40" s="26">
        <v>0.59350000000000003</v>
      </c>
      <c r="F40" s="27">
        <v>22838</v>
      </c>
      <c r="G40" s="26">
        <v>9.5648932650386005</v>
      </c>
      <c r="H40" s="27">
        <v>62390</v>
      </c>
      <c r="I40" s="26">
        <v>26.129899999999999</v>
      </c>
      <c r="J40" s="33">
        <v>46694</v>
      </c>
      <c r="K40" s="26">
        <v>19.556100000000001</v>
      </c>
      <c r="L40" s="33">
        <v>100865</v>
      </c>
      <c r="M40" s="26">
        <v>42.2438</v>
      </c>
      <c r="N40" s="27">
        <v>576</v>
      </c>
      <c r="O40" s="26">
        <v>0.2412</v>
      </c>
      <c r="P40" s="28">
        <v>3989</v>
      </c>
      <c r="Q40" s="29">
        <v>1.6706523878727999</v>
      </c>
      <c r="R40" s="34">
        <v>39814</v>
      </c>
      <c r="S40" s="29">
        <v>16.674700000000001</v>
      </c>
      <c r="T40" s="25">
        <v>21568</v>
      </c>
      <c r="U40" s="30">
        <v>9.0329999999999995</v>
      </c>
      <c r="V40" s="31">
        <v>1616</v>
      </c>
      <c r="W40" s="32">
        <v>100</v>
      </c>
    </row>
    <row r="41" spans="1:23" s="22" customFormat="1" ht="15" customHeight="1" x14ac:dyDescent="0.2">
      <c r="A41" s="21" t="s">
        <v>19</v>
      </c>
      <c r="B41" s="69" t="s">
        <v>53</v>
      </c>
      <c r="C41" s="58">
        <v>116268</v>
      </c>
      <c r="D41" s="71">
        <v>1430</v>
      </c>
      <c r="E41" s="60">
        <v>1.2299</v>
      </c>
      <c r="F41" s="61">
        <v>3958</v>
      </c>
      <c r="G41" s="60">
        <v>3.4041999999999999</v>
      </c>
      <c r="H41" s="61">
        <v>15532</v>
      </c>
      <c r="I41" s="60">
        <v>13.3588</v>
      </c>
      <c r="J41" s="61">
        <v>28626</v>
      </c>
      <c r="K41" s="60">
        <v>24.620699999999999</v>
      </c>
      <c r="L41" s="62">
        <v>62288</v>
      </c>
      <c r="M41" s="60">
        <v>53.572800000000001</v>
      </c>
      <c r="N41" s="62">
        <v>143</v>
      </c>
      <c r="O41" s="60">
        <v>0.123</v>
      </c>
      <c r="P41" s="63">
        <v>4291</v>
      </c>
      <c r="Q41" s="64">
        <v>3.6906099999999999</v>
      </c>
      <c r="R41" s="59">
        <v>9690</v>
      </c>
      <c r="S41" s="64">
        <v>8.3341999999999992</v>
      </c>
      <c r="T41" s="71">
        <v>3029</v>
      </c>
      <c r="U41" s="66">
        <v>2.6052</v>
      </c>
      <c r="V41" s="67">
        <v>667</v>
      </c>
      <c r="W41" s="68">
        <v>100</v>
      </c>
    </row>
    <row r="42" spans="1:23" s="22" customFormat="1" ht="15" customHeight="1" x14ac:dyDescent="0.2">
      <c r="A42" s="21" t="s">
        <v>19</v>
      </c>
      <c r="B42" s="23" t="s">
        <v>54</v>
      </c>
      <c r="C42" s="36">
        <v>7731</v>
      </c>
      <c r="D42" s="25">
        <v>690</v>
      </c>
      <c r="E42" s="26">
        <v>8.9251000000000005</v>
      </c>
      <c r="F42" s="27">
        <v>140</v>
      </c>
      <c r="G42" s="26">
        <v>1.8108912171775999</v>
      </c>
      <c r="H42" s="27">
        <v>251</v>
      </c>
      <c r="I42" s="26">
        <v>3.2467000000000001</v>
      </c>
      <c r="J42" s="33">
        <v>317</v>
      </c>
      <c r="K42" s="26">
        <v>4.1003751131807</v>
      </c>
      <c r="L42" s="33">
        <v>6286</v>
      </c>
      <c r="M42" s="26">
        <v>81.308999999999997</v>
      </c>
      <c r="N42" s="33">
        <v>16</v>
      </c>
      <c r="O42" s="26">
        <v>0.20699999999999999</v>
      </c>
      <c r="P42" s="28">
        <v>31</v>
      </c>
      <c r="Q42" s="29">
        <v>0.40098</v>
      </c>
      <c r="R42" s="34">
        <v>597</v>
      </c>
      <c r="S42" s="29">
        <v>7.7221575475359003</v>
      </c>
      <c r="T42" s="25">
        <v>136</v>
      </c>
      <c r="U42" s="30">
        <v>1.7592000000000001</v>
      </c>
      <c r="V42" s="31">
        <v>177</v>
      </c>
      <c r="W42" s="32">
        <v>100</v>
      </c>
    </row>
    <row r="43" spans="1:23" s="22" customFormat="1" ht="15" customHeight="1" x14ac:dyDescent="0.2">
      <c r="A43" s="21" t="s">
        <v>19</v>
      </c>
      <c r="B43" s="69" t="s">
        <v>55</v>
      </c>
      <c r="C43" s="58">
        <v>158044</v>
      </c>
      <c r="D43" s="59">
        <v>216</v>
      </c>
      <c r="E43" s="60">
        <v>0.13669999999999999</v>
      </c>
      <c r="F43" s="61">
        <v>3502</v>
      </c>
      <c r="G43" s="60">
        <v>2.2158000000000002</v>
      </c>
      <c r="H43" s="62">
        <v>5991</v>
      </c>
      <c r="I43" s="60">
        <v>3.7907000000000002</v>
      </c>
      <c r="J43" s="61">
        <v>22912</v>
      </c>
      <c r="K43" s="60">
        <v>14.497228619877999</v>
      </c>
      <c r="L43" s="61">
        <v>118938</v>
      </c>
      <c r="M43" s="60">
        <v>75.256299999999996</v>
      </c>
      <c r="N43" s="61">
        <v>120</v>
      </c>
      <c r="O43" s="60">
        <v>7.5899999999999995E-2</v>
      </c>
      <c r="P43" s="63">
        <v>6365</v>
      </c>
      <c r="Q43" s="64">
        <v>4.0273599999999998</v>
      </c>
      <c r="R43" s="71">
        <v>19683</v>
      </c>
      <c r="S43" s="64">
        <v>12.454126698893999</v>
      </c>
      <c r="T43" s="71">
        <v>2061</v>
      </c>
      <c r="U43" s="66">
        <v>1.3041</v>
      </c>
      <c r="V43" s="67">
        <v>1030</v>
      </c>
      <c r="W43" s="68">
        <v>100</v>
      </c>
    </row>
    <row r="44" spans="1:23" s="22" customFormat="1" ht="15" customHeight="1" x14ac:dyDescent="0.2">
      <c r="A44" s="21" t="s">
        <v>19</v>
      </c>
      <c r="B44" s="23" t="s">
        <v>56</v>
      </c>
      <c r="C44" s="24">
        <v>55680</v>
      </c>
      <c r="D44" s="25">
        <v>8606</v>
      </c>
      <c r="E44" s="26">
        <v>15.456200000000001</v>
      </c>
      <c r="F44" s="33">
        <v>1221</v>
      </c>
      <c r="G44" s="26">
        <v>2.1928999999999998</v>
      </c>
      <c r="H44" s="27">
        <v>8124</v>
      </c>
      <c r="I44" s="26">
        <v>14.5905</v>
      </c>
      <c r="J44" s="27">
        <v>5312</v>
      </c>
      <c r="K44" s="26">
        <v>9.5402000000000005</v>
      </c>
      <c r="L44" s="27">
        <v>28845</v>
      </c>
      <c r="M44" s="26">
        <v>51.805</v>
      </c>
      <c r="N44" s="33">
        <v>155</v>
      </c>
      <c r="O44" s="26">
        <v>0.27839999999999998</v>
      </c>
      <c r="P44" s="35">
        <v>3417</v>
      </c>
      <c r="Q44" s="29">
        <v>6.1368499999999999</v>
      </c>
      <c r="R44" s="34">
        <v>7328</v>
      </c>
      <c r="S44" s="29">
        <v>13.1609</v>
      </c>
      <c r="T44" s="34">
        <v>2122</v>
      </c>
      <c r="U44" s="30">
        <v>3.8111000000000002</v>
      </c>
      <c r="V44" s="31">
        <v>536</v>
      </c>
      <c r="W44" s="32">
        <v>100</v>
      </c>
    </row>
    <row r="45" spans="1:23" s="22" customFormat="1" ht="15" customHeight="1" x14ac:dyDescent="0.2">
      <c r="A45" s="21" t="s">
        <v>19</v>
      </c>
      <c r="B45" s="69" t="s">
        <v>57</v>
      </c>
      <c r="C45" s="58">
        <v>51151</v>
      </c>
      <c r="D45" s="71">
        <v>819</v>
      </c>
      <c r="E45" s="60">
        <v>1.6011</v>
      </c>
      <c r="F45" s="61">
        <v>2496</v>
      </c>
      <c r="G45" s="60">
        <v>4.8796999999999997</v>
      </c>
      <c r="H45" s="62">
        <v>10511</v>
      </c>
      <c r="I45" s="60">
        <v>20.548999999999999</v>
      </c>
      <c r="J45" s="61">
        <v>1207</v>
      </c>
      <c r="K45" s="60">
        <v>2.3597000000000001</v>
      </c>
      <c r="L45" s="62">
        <v>32986</v>
      </c>
      <c r="M45" s="60">
        <v>64.487499999999997</v>
      </c>
      <c r="N45" s="61">
        <v>324</v>
      </c>
      <c r="O45" s="60">
        <v>0.63339999999999996</v>
      </c>
      <c r="P45" s="63">
        <v>2808</v>
      </c>
      <c r="Q45" s="64">
        <v>5.48963</v>
      </c>
      <c r="R45" s="59">
        <v>4962</v>
      </c>
      <c r="S45" s="64">
        <v>9.7006999999999994</v>
      </c>
      <c r="T45" s="71">
        <v>1194</v>
      </c>
      <c r="U45" s="66">
        <v>2.3342999999999998</v>
      </c>
      <c r="V45" s="67">
        <v>361</v>
      </c>
      <c r="W45" s="68">
        <v>100</v>
      </c>
    </row>
    <row r="46" spans="1:23" s="22" customFormat="1" ht="15" customHeight="1" x14ac:dyDescent="0.2">
      <c r="A46" s="21" t="s">
        <v>19</v>
      </c>
      <c r="B46" s="23" t="s">
        <v>58</v>
      </c>
      <c r="C46" s="24">
        <v>163979</v>
      </c>
      <c r="D46" s="25">
        <v>227</v>
      </c>
      <c r="E46" s="26">
        <v>0.1384</v>
      </c>
      <c r="F46" s="27">
        <v>6332</v>
      </c>
      <c r="G46" s="26">
        <v>3.8614999999999999</v>
      </c>
      <c r="H46" s="27">
        <v>15106</v>
      </c>
      <c r="I46" s="26">
        <v>9.2121999999999993</v>
      </c>
      <c r="J46" s="27">
        <v>22507</v>
      </c>
      <c r="K46" s="26">
        <v>13.7255</v>
      </c>
      <c r="L46" s="33">
        <v>116338</v>
      </c>
      <c r="M46" s="26">
        <v>70.946899999999999</v>
      </c>
      <c r="N46" s="33">
        <v>110</v>
      </c>
      <c r="O46" s="26">
        <v>6.7100000000000007E-2</v>
      </c>
      <c r="P46" s="35">
        <v>3359</v>
      </c>
      <c r="Q46" s="29">
        <v>2.0484300000000002</v>
      </c>
      <c r="R46" s="25">
        <v>22701</v>
      </c>
      <c r="S46" s="29">
        <v>13.8438</v>
      </c>
      <c r="T46" s="25">
        <v>4585</v>
      </c>
      <c r="U46" s="30">
        <v>2.7961</v>
      </c>
      <c r="V46" s="31">
        <v>801</v>
      </c>
      <c r="W46" s="32">
        <v>100</v>
      </c>
    </row>
    <row r="47" spans="1:23" s="22" customFormat="1" ht="15" customHeight="1" x14ac:dyDescent="0.2">
      <c r="A47" s="21" t="s">
        <v>19</v>
      </c>
      <c r="B47" s="69" t="s">
        <v>59</v>
      </c>
      <c r="C47" s="72">
        <v>9848</v>
      </c>
      <c r="D47" s="59">
        <v>76</v>
      </c>
      <c r="E47" s="60">
        <v>0.77170000000000005</v>
      </c>
      <c r="F47" s="62">
        <v>299</v>
      </c>
      <c r="G47" s="60">
        <v>3.0360999999999998</v>
      </c>
      <c r="H47" s="62">
        <v>2637</v>
      </c>
      <c r="I47" s="60">
        <v>26.777000000000001</v>
      </c>
      <c r="J47" s="62">
        <v>1056</v>
      </c>
      <c r="K47" s="60">
        <v>10.723000000000001</v>
      </c>
      <c r="L47" s="62">
        <v>5398</v>
      </c>
      <c r="M47" s="60">
        <v>54.813200000000002</v>
      </c>
      <c r="N47" s="61">
        <v>12</v>
      </c>
      <c r="O47" s="60">
        <v>0.12189999999999999</v>
      </c>
      <c r="P47" s="63">
        <v>370</v>
      </c>
      <c r="Q47" s="64">
        <v>3.7571099999999999</v>
      </c>
      <c r="R47" s="71">
        <v>1051</v>
      </c>
      <c r="S47" s="64">
        <v>10.6722</v>
      </c>
      <c r="T47" s="59">
        <v>813</v>
      </c>
      <c r="U47" s="66">
        <v>8.2554999999999996</v>
      </c>
      <c r="V47" s="67">
        <v>76</v>
      </c>
      <c r="W47" s="68">
        <v>100</v>
      </c>
    </row>
    <row r="48" spans="1:23" s="22" customFormat="1" ht="15" customHeight="1" x14ac:dyDescent="0.2">
      <c r="A48" s="21" t="s">
        <v>19</v>
      </c>
      <c r="B48" s="23" t="s">
        <v>60</v>
      </c>
      <c r="C48" s="24">
        <v>66155</v>
      </c>
      <c r="D48" s="34">
        <v>201</v>
      </c>
      <c r="E48" s="26">
        <v>0.30380000000000001</v>
      </c>
      <c r="F48" s="27">
        <v>1147</v>
      </c>
      <c r="G48" s="26">
        <v>1.7338</v>
      </c>
      <c r="H48" s="33">
        <v>4736</v>
      </c>
      <c r="I48" s="26">
        <v>7.1589449021237996</v>
      </c>
      <c r="J48" s="27">
        <v>22057</v>
      </c>
      <c r="K48" s="26">
        <v>33.3414</v>
      </c>
      <c r="L48" s="27">
        <v>36057</v>
      </c>
      <c r="M48" s="26">
        <v>54.503799999999998</v>
      </c>
      <c r="N48" s="33">
        <v>93</v>
      </c>
      <c r="O48" s="26">
        <v>0.1406</v>
      </c>
      <c r="P48" s="35">
        <v>1864</v>
      </c>
      <c r="Q48" s="29">
        <v>2.8176299999999999</v>
      </c>
      <c r="R48" s="34">
        <v>5467</v>
      </c>
      <c r="S48" s="29">
        <v>8.2638999999999996</v>
      </c>
      <c r="T48" s="34">
        <v>2971</v>
      </c>
      <c r="U48" s="30">
        <v>4.4909999999999997</v>
      </c>
      <c r="V48" s="31">
        <v>284</v>
      </c>
      <c r="W48" s="32">
        <v>100</v>
      </c>
    </row>
    <row r="49" spans="1:23" s="22" customFormat="1" ht="15" customHeight="1" x14ac:dyDescent="0.2">
      <c r="A49" s="21" t="s">
        <v>19</v>
      </c>
      <c r="B49" s="69" t="s">
        <v>61</v>
      </c>
      <c r="C49" s="72">
        <v>10814</v>
      </c>
      <c r="D49" s="59">
        <v>981</v>
      </c>
      <c r="E49" s="60">
        <v>9.0716000000000001</v>
      </c>
      <c r="F49" s="61">
        <v>235</v>
      </c>
      <c r="G49" s="60">
        <v>2.1730999999999998</v>
      </c>
      <c r="H49" s="61">
        <v>504</v>
      </c>
      <c r="I49" s="60">
        <v>4.6606251155909</v>
      </c>
      <c r="J49" s="61">
        <v>373</v>
      </c>
      <c r="K49" s="60">
        <v>3.4491999999999998</v>
      </c>
      <c r="L49" s="62">
        <v>8468</v>
      </c>
      <c r="M49" s="60">
        <v>78.305899999999994</v>
      </c>
      <c r="N49" s="62">
        <v>12</v>
      </c>
      <c r="O49" s="60">
        <v>0.111</v>
      </c>
      <c r="P49" s="63">
        <v>241</v>
      </c>
      <c r="Q49" s="64">
        <v>2.2285900000000001</v>
      </c>
      <c r="R49" s="71">
        <v>960</v>
      </c>
      <c r="S49" s="64">
        <v>8.8773811725541005</v>
      </c>
      <c r="T49" s="71">
        <v>234</v>
      </c>
      <c r="U49" s="66">
        <v>2.1638999999999999</v>
      </c>
      <c r="V49" s="67">
        <v>198</v>
      </c>
      <c r="W49" s="68">
        <v>100</v>
      </c>
    </row>
    <row r="50" spans="1:23" s="22" customFormat="1" ht="15" customHeight="1" x14ac:dyDescent="0.2">
      <c r="A50" s="21" t="s">
        <v>19</v>
      </c>
      <c r="B50" s="23" t="s">
        <v>62</v>
      </c>
      <c r="C50" s="24">
        <v>76151</v>
      </c>
      <c r="D50" s="25">
        <v>143</v>
      </c>
      <c r="E50" s="26">
        <v>0.18779999999999999</v>
      </c>
      <c r="F50" s="27">
        <v>1594</v>
      </c>
      <c r="G50" s="26">
        <v>2.0931999999999999</v>
      </c>
      <c r="H50" s="33">
        <v>5667</v>
      </c>
      <c r="I50" s="26">
        <v>7.4417999999999997</v>
      </c>
      <c r="J50" s="27">
        <v>17252</v>
      </c>
      <c r="K50" s="26">
        <v>22.655000000000001</v>
      </c>
      <c r="L50" s="27">
        <v>50271</v>
      </c>
      <c r="M50" s="26">
        <v>66.014899999999997</v>
      </c>
      <c r="N50" s="33">
        <v>81</v>
      </c>
      <c r="O50" s="26">
        <v>0.10639999999999999</v>
      </c>
      <c r="P50" s="35">
        <v>1143</v>
      </c>
      <c r="Q50" s="29">
        <v>1.5009699999999999</v>
      </c>
      <c r="R50" s="25">
        <v>7949</v>
      </c>
      <c r="S50" s="29">
        <v>10.438470932752001</v>
      </c>
      <c r="T50" s="25">
        <v>2156</v>
      </c>
      <c r="U50" s="30">
        <v>2.8311999999999999</v>
      </c>
      <c r="V50" s="31">
        <v>430</v>
      </c>
      <c r="W50" s="32">
        <v>100</v>
      </c>
    </row>
    <row r="51" spans="1:23" s="22" customFormat="1" ht="15" customHeight="1" x14ac:dyDescent="0.2">
      <c r="A51" s="21" t="s">
        <v>19</v>
      </c>
      <c r="B51" s="69" t="s">
        <v>63</v>
      </c>
      <c r="C51" s="58">
        <v>444934</v>
      </c>
      <c r="D51" s="59">
        <v>1753</v>
      </c>
      <c r="E51" s="60">
        <v>0.39400000000000002</v>
      </c>
      <c r="F51" s="62">
        <v>20149</v>
      </c>
      <c r="G51" s="60">
        <v>4.5285000000000002</v>
      </c>
      <c r="H51" s="61">
        <v>229130</v>
      </c>
      <c r="I51" s="60">
        <v>51.497500000000002</v>
      </c>
      <c r="J51" s="61">
        <v>56232</v>
      </c>
      <c r="K51" s="60">
        <v>12.638299999999999</v>
      </c>
      <c r="L51" s="61">
        <v>128728</v>
      </c>
      <c r="M51" s="60">
        <v>28.931899999999999</v>
      </c>
      <c r="N51" s="62">
        <v>656</v>
      </c>
      <c r="O51" s="60">
        <v>0.1474</v>
      </c>
      <c r="P51" s="63">
        <v>8286</v>
      </c>
      <c r="Q51" s="64">
        <v>1.8623000000000001</v>
      </c>
      <c r="R51" s="59">
        <v>35972</v>
      </c>
      <c r="S51" s="64">
        <v>8.0847999999999995</v>
      </c>
      <c r="T51" s="59">
        <v>44082</v>
      </c>
      <c r="U51" s="66">
        <v>9.9075000000000006</v>
      </c>
      <c r="V51" s="67">
        <v>2251</v>
      </c>
      <c r="W51" s="68">
        <v>100</v>
      </c>
    </row>
    <row r="52" spans="1:23" s="22" customFormat="1" ht="15" customHeight="1" x14ac:dyDescent="0.2">
      <c r="A52" s="21" t="s">
        <v>19</v>
      </c>
      <c r="B52" s="23" t="s">
        <v>64</v>
      </c>
      <c r="C52" s="24">
        <v>50304</v>
      </c>
      <c r="D52" s="34">
        <v>668</v>
      </c>
      <c r="E52" s="26">
        <v>1.3279262086514001</v>
      </c>
      <c r="F52" s="27">
        <v>1126</v>
      </c>
      <c r="G52" s="26">
        <v>2.2383999999999999</v>
      </c>
      <c r="H52" s="33">
        <v>9293</v>
      </c>
      <c r="I52" s="26">
        <v>18.473700000000001</v>
      </c>
      <c r="J52" s="33">
        <v>855</v>
      </c>
      <c r="K52" s="26">
        <v>1.6997</v>
      </c>
      <c r="L52" s="27">
        <v>36372</v>
      </c>
      <c r="M52" s="26">
        <v>72.304400000000001</v>
      </c>
      <c r="N52" s="33">
        <v>939</v>
      </c>
      <c r="O52" s="26">
        <v>1.8667</v>
      </c>
      <c r="P52" s="28">
        <v>1051</v>
      </c>
      <c r="Q52" s="29">
        <v>2.0893000000000002</v>
      </c>
      <c r="R52" s="25">
        <v>4335</v>
      </c>
      <c r="S52" s="29">
        <v>8.6175999999999995</v>
      </c>
      <c r="T52" s="25">
        <v>4160</v>
      </c>
      <c r="U52" s="30">
        <v>8.2697000000000003</v>
      </c>
      <c r="V52" s="31">
        <v>323</v>
      </c>
      <c r="W52" s="32">
        <v>100</v>
      </c>
    </row>
    <row r="53" spans="1:23" s="22" customFormat="1" ht="15" customHeight="1" x14ac:dyDescent="0.2">
      <c r="A53" s="21" t="s">
        <v>19</v>
      </c>
      <c r="B53" s="69" t="s">
        <v>65</v>
      </c>
      <c r="C53" s="72">
        <v>6409</v>
      </c>
      <c r="D53" s="71">
        <v>52</v>
      </c>
      <c r="E53" s="60">
        <v>0.81140000000000001</v>
      </c>
      <c r="F53" s="61">
        <v>150</v>
      </c>
      <c r="G53" s="60">
        <v>2.3405</v>
      </c>
      <c r="H53" s="62">
        <v>104</v>
      </c>
      <c r="I53" s="60">
        <v>1.6227</v>
      </c>
      <c r="J53" s="61">
        <v>174</v>
      </c>
      <c r="K53" s="60">
        <v>2.7149000000000001</v>
      </c>
      <c r="L53" s="62">
        <v>5840</v>
      </c>
      <c r="M53" s="60">
        <v>91.121899999999997</v>
      </c>
      <c r="N53" s="62">
        <v>2</v>
      </c>
      <c r="O53" s="60">
        <v>3.1199999999999999E-2</v>
      </c>
      <c r="P53" s="63">
        <v>87</v>
      </c>
      <c r="Q53" s="64">
        <v>1.35747</v>
      </c>
      <c r="R53" s="71">
        <v>568</v>
      </c>
      <c r="S53" s="64">
        <v>8.8625000000000007</v>
      </c>
      <c r="T53" s="59">
        <v>86</v>
      </c>
      <c r="U53" s="66">
        <v>1.3419000000000001</v>
      </c>
      <c r="V53" s="67">
        <v>67</v>
      </c>
      <c r="W53" s="68">
        <v>100</v>
      </c>
    </row>
    <row r="54" spans="1:23" s="22" customFormat="1" ht="15" customHeight="1" x14ac:dyDescent="0.2">
      <c r="A54" s="21" t="s">
        <v>19</v>
      </c>
      <c r="B54" s="23" t="s">
        <v>66</v>
      </c>
      <c r="C54" s="24">
        <v>131478</v>
      </c>
      <c r="D54" s="34">
        <v>412</v>
      </c>
      <c r="E54" s="26">
        <v>0.31340000000000001</v>
      </c>
      <c r="F54" s="27">
        <v>9503</v>
      </c>
      <c r="G54" s="37">
        <v>7.2278000000000002</v>
      </c>
      <c r="H54" s="33">
        <v>17019</v>
      </c>
      <c r="I54" s="37">
        <v>12.9444</v>
      </c>
      <c r="J54" s="27">
        <v>29633</v>
      </c>
      <c r="K54" s="26">
        <v>22.538399999999999</v>
      </c>
      <c r="L54" s="27">
        <v>69054</v>
      </c>
      <c r="M54" s="26">
        <v>52.521299999999997</v>
      </c>
      <c r="N54" s="27">
        <v>190</v>
      </c>
      <c r="O54" s="26">
        <v>0.1445108687385</v>
      </c>
      <c r="P54" s="35">
        <v>5667</v>
      </c>
      <c r="Q54" s="29">
        <v>4.3102299999999998</v>
      </c>
      <c r="R54" s="25">
        <v>13424</v>
      </c>
      <c r="S54" s="29">
        <v>10.210100000000001</v>
      </c>
      <c r="T54" s="34">
        <v>7226</v>
      </c>
      <c r="U54" s="30">
        <v>5.4960000000000004</v>
      </c>
      <c r="V54" s="31">
        <v>438</v>
      </c>
      <c r="W54" s="32">
        <v>100</v>
      </c>
    </row>
    <row r="55" spans="1:23" s="22" customFormat="1" ht="15" customHeight="1" x14ac:dyDescent="0.2">
      <c r="A55" s="21" t="s">
        <v>19</v>
      </c>
      <c r="B55" s="69" t="s">
        <v>67</v>
      </c>
      <c r="C55" s="58">
        <v>92765</v>
      </c>
      <c r="D55" s="59">
        <v>1251</v>
      </c>
      <c r="E55" s="60">
        <v>1.3486</v>
      </c>
      <c r="F55" s="61">
        <v>7590</v>
      </c>
      <c r="G55" s="60">
        <v>8.1820000000000004</v>
      </c>
      <c r="H55" s="62">
        <v>18685</v>
      </c>
      <c r="I55" s="60">
        <v>20.142299999999999</v>
      </c>
      <c r="J55" s="62">
        <v>4505</v>
      </c>
      <c r="K55" s="60">
        <v>4.8563574624049997</v>
      </c>
      <c r="L55" s="61">
        <v>53287</v>
      </c>
      <c r="M55" s="60">
        <v>57.442999999999998</v>
      </c>
      <c r="N55" s="61">
        <v>1032</v>
      </c>
      <c r="O55" s="60">
        <v>1.1125</v>
      </c>
      <c r="P55" s="70">
        <v>6415</v>
      </c>
      <c r="Q55" s="64">
        <v>6.9153200000000004</v>
      </c>
      <c r="R55" s="59">
        <v>9426</v>
      </c>
      <c r="S55" s="64">
        <v>10.161199999999999</v>
      </c>
      <c r="T55" s="71">
        <v>4981</v>
      </c>
      <c r="U55" s="66">
        <v>5.3695000000000004</v>
      </c>
      <c r="V55" s="67">
        <v>690</v>
      </c>
      <c r="W55" s="68">
        <v>100</v>
      </c>
    </row>
    <row r="56" spans="1:23" s="22" customFormat="1" ht="15" customHeight="1" x14ac:dyDescent="0.2">
      <c r="A56" s="21" t="s">
        <v>19</v>
      </c>
      <c r="B56" s="23" t="s">
        <v>68</v>
      </c>
      <c r="C56" s="24">
        <v>23379</v>
      </c>
      <c r="D56" s="25">
        <v>29</v>
      </c>
      <c r="E56" s="26">
        <v>0.124</v>
      </c>
      <c r="F56" s="27">
        <v>194</v>
      </c>
      <c r="G56" s="26">
        <v>0.82980452542880001</v>
      </c>
      <c r="H56" s="27">
        <v>295</v>
      </c>
      <c r="I56" s="26">
        <v>1.2618</v>
      </c>
      <c r="J56" s="33">
        <v>1200</v>
      </c>
      <c r="K56" s="26">
        <v>5.1327999999999996</v>
      </c>
      <c r="L56" s="27">
        <v>21341</v>
      </c>
      <c r="M56" s="26">
        <v>91.282775140083004</v>
      </c>
      <c r="N56" s="33">
        <v>7</v>
      </c>
      <c r="O56" s="26">
        <v>2.9899999999999999E-2</v>
      </c>
      <c r="P56" s="28">
        <v>313</v>
      </c>
      <c r="Q56" s="29">
        <v>1.3388083322640001</v>
      </c>
      <c r="R56" s="34">
        <v>2340</v>
      </c>
      <c r="S56" s="29">
        <v>10.009</v>
      </c>
      <c r="T56" s="34">
        <v>141</v>
      </c>
      <c r="U56" s="30">
        <v>0.60309999999999997</v>
      </c>
      <c r="V56" s="31">
        <v>154</v>
      </c>
      <c r="W56" s="32">
        <v>100</v>
      </c>
    </row>
    <row r="57" spans="1:23" s="22" customFormat="1" ht="15" customHeight="1" x14ac:dyDescent="0.2">
      <c r="A57" s="21" t="s">
        <v>19</v>
      </c>
      <c r="B57" s="69" t="s">
        <v>69</v>
      </c>
      <c r="C57" s="58">
        <v>85528</v>
      </c>
      <c r="D57" s="59">
        <v>904</v>
      </c>
      <c r="E57" s="60">
        <v>1.0569999999999999</v>
      </c>
      <c r="F57" s="62">
        <v>3225</v>
      </c>
      <c r="G57" s="60">
        <v>3.7707000000000002</v>
      </c>
      <c r="H57" s="61">
        <v>8946</v>
      </c>
      <c r="I57" s="60">
        <v>10.459732485268001</v>
      </c>
      <c r="J57" s="61">
        <v>7902</v>
      </c>
      <c r="K57" s="60">
        <v>9.2391000000000005</v>
      </c>
      <c r="L57" s="61">
        <v>62560</v>
      </c>
      <c r="M57" s="60">
        <v>73.145600000000002</v>
      </c>
      <c r="N57" s="61">
        <v>71</v>
      </c>
      <c r="O57" s="60">
        <v>8.3000000000000004E-2</v>
      </c>
      <c r="P57" s="70">
        <v>1920</v>
      </c>
      <c r="Q57" s="64">
        <v>2.2448800000000002</v>
      </c>
      <c r="R57" s="71">
        <v>7567</v>
      </c>
      <c r="S57" s="64">
        <v>8.8474000000000004</v>
      </c>
      <c r="T57" s="71">
        <v>2392</v>
      </c>
      <c r="U57" s="66">
        <v>2.7967</v>
      </c>
      <c r="V57" s="67">
        <v>595</v>
      </c>
      <c r="W57" s="68">
        <v>100</v>
      </c>
    </row>
    <row r="58" spans="1:23" s="22" customFormat="1" ht="15" customHeight="1" thickBot="1" x14ac:dyDescent="0.25">
      <c r="A58" s="21" t="s">
        <v>19</v>
      </c>
      <c r="B58" s="38" t="s">
        <v>70</v>
      </c>
      <c r="C58" s="73">
        <v>8294</v>
      </c>
      <c r="D58" s="74">
        <v>216</v>
      </c>
      <c r="E58" s="40">
        <v>2.6042999999999998</v>
      </c>
      <c r="F58" s="41">
        <v>82</v>
      </c>
      <c r="G58" s="40">
        <v>0.98870000000000002</v>
      </c>
      <c r="H58" s="42">
        <v>1067</v>
      </c>
      <c r="I58" s="40">
        <v>12.864699999999999</v>
      </c>
      <c r="J58" s="41">
        <v>109</v>
      </c>
      <c r="K58" s="40">
        <v>1.3142</v>
      </c>
      <c r="L58" s="41">
        <v>6675</v>
      </c>
      <c r="M58" s="40">
        <v>80.479900000000001</v>
      </c>
      <c r="N58" s="41">
        <v>8</v>
      </c>
      <c r="O58" s="40">
        <v>9.6500000000000002E-2</v>
      </c>
      <c r="P58" s="43">
        <v>137</v>
      </c>
      <c r="Q58" s="44">
        <v>1.6517999999999999</v>
      </c>
      <c r="R58" s="39">
        <v>758</v>
      </c>
      <c r="S58" s="44">
        <v>9.1390999999999991</v>
      </c>
      <c r="T58" s="39">
        <v>99</v>
      </c>
      <c r="U58" s="45">
        <v>1.1936</v>
      </c>
      <c r="V58" s="46">
        <v>102</v>
      </c>
      <c r="W58" s="47">
        <v>100</v>
      </c>
    </row>
    <row r="59" spans="1:23" s="49" customFormat="1" ht="15" customHeight="1" x14ac:dyDescent="0.2">
      <c r="A59" s="51"/>
      <c r="B59" s="55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53"/>
      <c r="U59" s="54"/>
      <c r="V59" s="48"/>
      <c r="W59" s="48"/>
    </row>
    <row r="60" spans="1:23" s="49" customFormat="1" ht="15" customHeight="1" x14ac:dyDescent="0.2">
      <c r="A60" s="51"/>
      <c r="B60" s="52" t="str">
        <f>CONCATENATE("NOTE: Table reads (for US Totals):  Of all ",IF(ISTEXT(C7),LEFT(C7,3),TEXT(C7,"#,##0"))," public school students ", A7, ", ", IF(ISTEXT(D7),LEFT(D7,3),TEXT(D7,"#,##0"))," (", TEXT(E7,"0.0"),"%) were American Indian or Alaska Native, and ",IF(ISTEXT(R7),LEFT(R7,3),TEXT(R7,"#,##0"))," (",TEXT(S7,"0.0"),"%) were students with disabilities served under the Individuals with Disabilities Education Act (IDEA).")</f>
        <v>NOTE: Table reads (for US Totals):  Of all 4,440,428 public school students enrolled in biology, 43,993 (1.0%) were American Indian or Alaska Native, and 443,946 (10.0%) were students with disabilities served under the Individuals with Disabilities Education Act (IDEA).</v>
      </c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53"/>
      <c r="W60" s="54"/>
    </row>
    <row r="61" spans="1:23" s="49" customFormat="1" ht="14.1" customHeight="1" x14ac:dyDescent="0.2">
      <c r="B61" s="75" t="s">
        <v>71</v>
      </c>
      <c r="C61" s="75"/>
      <c r="D61" s="75"/>
      <c r="E61" s="75"/>
      <c r="F61" s="75"/>
      <c r="G61" s="75"/>
      <c r="H61" s="75"/>
      <c r="I61" s="75"/>
      <c r="J61" s="75"/>
      <c r="K61" s="75"/>
      <c r="L61" s="75"/>
      <c r="M61" s="75"/>
      <c r="N61" s="75"/>
      <c r="O61" s="75"/>
      <c r="P61" s="75"/>
      <c r="Q61" s="75"/>
      <c r="R61" s="75"/>
      <c r="S61" s="75"/>
      <c r="T61" s="75"/>
      <c r="U61" s="75"/>
      <c r="V61" s="75"/>
      <c r="W61" s="75"/>
    </row>
    <row r="62" spans="1:23" s="49" customFormat="1" ht="15" customHeight="1" x14ac:dyDescent="0.2">
      <c r="A62" s="51"/>
      <c r="B62" s="75" t="s">
        <v>72</v>
      </c>
      <c r="C62" s="75"/>
      <c r="D62" s="75"/>
      <c r="E62" s="75"/>
      <c r="F62" s="75"/>
      <c r="G62" s="75"/>
      <c r="H62" s="75"/>
      <c r="I62" s="75"/>
      <c r="J62" s="75"/>
      <c r="K62" s="75"/>
      <c r="L62" s="75"/>
      <c r="M62" s="75"/>
      <c r="N62" s="75"/>
      <c r="O62" s="75"/>
      <c r="P62" s="75"/>
      <c r="Q62" s="75"/>
      <c r="R62" s="75"/>
      <c r="S62" s="75"/>
      <c r="T62" s="75"/>
      <c r="U62" s="75"/>
      <c r="V62" s="75"/>
      <c r="W62" s="75"/>
    </row>
    <row r="63" spans="1:23" s="49" customFormat="1" ht="15" customHeight="1" x14ac:dyDescent="0.2">
      <c r="A63" s="51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53"/>
      <c r="U63" s="54"/>
      <c r="V63" s="48"/>
      <c r="W63" s="48"/>
    </row>
    <row r="64" spans="1:23" s="49" customFormat="1" ht="15" customHeight="1" x14ac:dyDescent="0.2">
      <c r="A64" s="51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53"/>
      <c r="U64" s="54"/>
      <c r="V64" s="48"/>
      <c r="W64" s="48"/>
    </row>
  </sheetData>
  <sortState ref="B8:W58">
    <sortCondition ref="B8:B58"/>
  </sortState>
  <mergeCells count="16">
    <mergeCell ref="B62:W62"/>
    <mergeCell ref="B4:B5"/>
    <mergeCell ref="C4:C5"/>
    <mergeCell ref="D4:Q4"/>
    <mergeCell ref="R4:S5"/>
    <mergeCell ref="T4:U5"/>
    <mergeCell ref="V4:V5"/>
    <mergeCell ref="W4:W5"/>
    <mergeCell ref="D5:E5"/>
    <mergeCell ref="F5:G5"/>
    <mergeCell ref="H5:I5"/>
    <mergeCell ref="J5:K5"/>
    <mergeCell ref="L5:M5"/>
    <mergeCell ref="N5:O5"/>
    <mergeCell ref="P5:Q5"/>
    <mergeCell ref="B61:W61"/>
  </mergeCells>
  <phoneticPr fontId="20" type="noConversion"/>
  <printOptions horizontalCentered="1"/>
  <pageMargins left="0.25" right="0.25" top="1" bottom="1" header="0.5" footer="0.5"/>
  <pageSetup paperSize="3" scale="69" orientation="landscape" horizontalDpi="4294967292" verticalDpi="4294967292"/>
  <extLst>
    <ext xmlns:mx="http://schemas.microsoft.com/office/mac/excel/2008/main" uri="{64002731-A6B0-56B0-2670-7721B7C09600}">
      <mx:PLV Mode="0" OnePage="0" WScale="4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W64"/>
  <sheetViews>
    <sheetView showGridLines="0" zoomScale="80" zoomScaleNormal="80" workbookViewId="0"/>
  </sheetViews>
  <sheetFormatPr defaultColWidth="12.1640625" defaultRowHeight="15" customHeight="1" x14ac:dyDescent="0.2"/>
  <cols>
    <col min="1" max="1" width="2.6640625" style="10" customWidth="1"/>
    <col min="2" max="2" width="21.83203125" style="1" customWidth="1"/>
    <col min="3" max="19" width="14.83203125" style="1" customWidth="1"/>
    <col min="20" max="20" width="14.83203125" style="5" customWidth="1"/>
    <col min="21" max="21" width="14.83203125" style="6" customWidth="1"/>
    <col min="22" max="23" width="14.83203125" style="1" customWidth="1"/>
    <col min="24" max="16384" width="12.1640625" style="7"/>
  </cols>
  <sheetData>
    <row r="2" spans="1:23" s="2" customFormat="1" ht="15" customHeight="1" x14ac:dyDescent="0.25">
      <c r="A2" s="9"/>
      <c r="B2" s="56" t="str">
        <f>CONCATENATE("Number and percentage of public school male students ",A7, ", by race/ethnicity, disability status, and English proficiency, by state: School Year 2015-16")</f>
        <v>Number and percentage of public school male students enrolled in biology, by race/ethnicity, disability status, and English proficiency, by state: School Year 2015-16</v>
      </c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</row>
    <row r="3" spans="1:23" s="1" customFormat="1" ht="15" customHeight="1" thickBot="1" x14ac:dyDescent="0.3">
      <c r="A3" s="8"/>
      <c r="B3" s="3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5"/>
      <c r="V3" s="4"/>
      <c r="W3" s="4"/>
    </row>
    <row r="4" spans="1:23" s="12" customFormat="1" ht="24.95" customHeight="1" x14ac:dyDescent="0.2">
      <c r="A4" s="11"/>
      <c r="B4" s="76" t="s">
        <v>0</v>
      </c>
      <c r="C4" s="78" t="s">
        <v>1</v>
      </c>
      <c r="D4" s="80" t="s">
        <v>2</v>
      </c>
      <c r="E4" s="81"/>
      <c r="F4" s="81"/>
      <c r="G4" s="81"/>
      <c r="H4" s="81"/>
      <c r="I4" s="81"/>
      <c r="J4" s="81"/>
      <c r="K4" s="81"/>
      <c r="L4" s="81"/>
      <c r="M4" s="81"/>
      <c r="N4" s="81"/>
      <c r="O4" s="81"/>
      <c r="P4" s="81"/>
      <c r="Q4" s="82"/>
      <c r="R4" s="83" t="s">
        <v>3</v>
      </c>
      <c r="S4" s="84"/>
      <c r="T4" s="83" t="s">
        <v>4</v>
      </c>
      <c r="U4" s="84"/>
      <c r="V4" s="87" t="s">
        <v>5</v>
      </c>
      <c r="W4" s="89" t="s">
        <v>6</v>
      </c>
    </row>
    <row r="5" spans="1:23" s="12" customFormat="1" ht="24.95" customHeight="1" x14ac:dyDescent="0.2">
      <c r="A5" s="11"/>
      <c r="B5" s="77"/>
      <c r="C5" s="79"/>
      <c r="D5" s="91" t="s">
        <v>7</v>
      </c>
      <c r="E5" s="92"/>
      <c r="F5" s="93" t="s">
        <v>8</v>
      </c>
      <c r="G5" s="92"/>
      <c r="H5" s="94" t="s">
        <v>9</v>
      </c>
      <c r="I5" s="92"/>
      <c r="J5" s="94" t="s">
        <v>10</v>
      </c>
      <c r="K5" s="92"/>
      <c r="L5" s="94" t="s">
        <v>11</v>
      </c>
      <c r="M5" s="92"/>
      <c r="N5" s="94" t="s">
        <v>12</v>
      </c>
      <c r="O5" s="92"/>
      <c r="P5" s="94" t="s">
        <v>13</v>
      </c>
      <c r="Q5" s="95"/>
      <c r="R5" s="85"/>
      <c r="S5" s="86"/>
      <c r="T5" s="85"/>
      <c r="U5" s="86"/>
      <c r="V5" s="88"/>
      <c r="W5" s="90"/>
    </row>
    <row r="6" spans="1:23" s="12" customFormat="1" ht="15" customHeight="1" thickBot="1" x14ac:dyDescent="0.25">
      <c r="A6" s="11"/>
      <c r="B6" s="13"/>
      <c r="C6" s="50"/>
      <c r="D6" s="14" t="s">
        <v>14</v>
      </c>
      <c r="E6" s="15" t="s">
        <v>15</v>
      </c>
      <c r="F6" s="16" t="s">
        <v>14</v>
      </c>
      <c r="G6" s="15" t="s">
        <v>15</v>
      </c>
      <c r="H6" s="16" t="s">
        <v>14</v>
      </c>
      <c r="I6" s="15" t="s">
        <v>15</v>
      </c>
      <c r="J6" s="16" t="s">
        <v>14</v>
      </c>
      <c r="K6" s="15" t="s">
        <v>15</v>
      </c>
      <c r="L6" s="16" t="s">
        <v>14</v>
      </c>
      <c r="M6" s="15" t="s">
        <v>15</v>
      </c>
      <c r="N6" s="16" t="s">
        <v>14</v>
      </c>
      <c r="O6" s="15" t="s">
        <v>15</v>
      </c>
      <c r="P6" s="16" t="s">
        <v>14</v>
      </c>
      <c r="Q6" s="17" t="s">
        <v>15</v>
      </c>
      <c r="R6" s="14" t="s">
        <v>14</v>
      </c>
      <c r="S6" s="18" t="s">
        <v>16</v>
      </c>
      <c r="T6" s="16" t="s">
        <v>14</v>
      </c>
      <c r="U6" s="18" t="s">
        <v>16</v>
      </c>
      <c r="V6" s="19"/>
      <c r="W6" s="20"/>
    </row>
    <row r="7" spans="1:23" s="22" customFormat="1" ht="15" customHeight="1" x14ac:dyDescent="0.2">
      <c r="A7" s="21" t="str">
        <f>Total!A7</f>
        <v>enrolled in biology</v>
      </c>
      <c r="B7" s="57" t="s">
        <v>18</v>
      </c>
      <c r="C7" s="58">
        <v>2215203</v>
      </c>
      <c r="D7" s="59">
        <v>22396</v>
      </c>
      <c r="E7" s="60">
        <v>1.0109999999999999</v>
      </c>
      <c r="F7" s="61">
        <v>118430</v>
      </c>
      <c r="G7" s="60">
        <v>5.3461999999999996</v>
      </c>
      <c r="H7" s="61">
        <v>549720</v>
      </c>
      <c r="I7" s="60">
        <v>24.815799999999999</v>
      </c>
      <c r="J7" s="61">
        <v>344575</v>
      </c>
      <c r="K7" s="60">
        <v>15.555</v>
      </c>
      <c r="L7" s="61">
        <v>1110780</v>
      </c>
      <c r="M7" s="60">
        <v>50.143500000000003</v>
      </c>
      <c r="N7" s="62">
        <v>8179</v>
      </c>
      <c r="O7" s="60">
        <v>0.36919999999999997</v>
      </c>
      <c r="P7" s="63">
        <v>61123</v>
      </c>
      <c r="Q7" s="64">
        <v>2.7592500000000002</v>
      </c>
      <c r="R7" s="65">
        <v>288407</v>
      </c>
      <c r="S7" s="64">
        <v>13.019399999999999</v>
      </c>
      <c r="T7" s="65">
        <v>146273</v>
      </c>
      <c r="U7" s="66">
        <v>6.6031000000000004</v>
      </c>
      <c r="V7" s="67">
        <v>26312</v>
      </c>
      <c r="W7" s="68">
        <v>99.984999999999999</v>
      </c>
    </row>
    <row r="8" spans="1:23" s="22" customFormat="1" ht="15" customHeight="1" x14ac:dyDescent="0.2">
      <c r="A8" s="21" t="s">
        <v>19</v>
      </c>
      <c r="B8" s="23" t="s">
        <v>20</v>
      </c>
      <c r="C8" s="24">
        <v>32107</v>
      </c>
      <c r="D8" s="25">
        <v>391</v>
      </c>
      <c r="E8" s="26">
        <v>1.2178</v>
      </c>
      <c r="F8" s="27">
        <v>447</v>
      </c>
      <c r="G8" s="26">
        <v>1.3922000000000001</v>
      </c>
      <c r="H8" s="33">
        <v>1498</v>
      </c>
      <c r="I8" s="26">
        <v>4.6656000000000004</v>
      </c>
      <c r="J8" s="27">
        <v>10828</v>
      </c>
      <c r="K8" s="26">
        <v>33.724699999999999</v>
      </c>
      <c r="L8" s="27">
        <v>18538</v>
      </c>
      <c r="M8" s="26">
        <v>57.738199999999999</v>
      </c>
      <c r="N8" s="27">
        <v>33</v>
      </c>
      <c r="O8" s="26">
        <v>0.1028</v>
      </c>
      <c r="P8" s="35">
        <v>372</v>
      </c>
      <c r="Q8" s="29">
        <v>1.15863</v>
      </c>
      <c r="R8" s="25">
        <v>3387</v>
      </c>
      <c r="S8" s="29">
        <v>10.549099999999999</v>
      </c>
      <c r="T8" s="34">
        <v>729</v>
      </c>
      <c r="U8" s="30">
        <v>2.2705000000000002</v>
      </c>
      <c r="V8" s="31">
        <v>434</v>
      </c>
      <c r="W8" s="32">
        <v>100</v>
      </c>
    </row>
    <row r="9" spans="1:23" s="22" customFormat="1" ht="15" customHeight="1" x14ac:dyDescent="0.2">
      <c r="A9" s="21" t="s">
        <v>19</v>
      </c>
      <c r="B9" s="69" t="s">
        <v>21</v>
      </c>
      <c r="C9" s="58">
        <v>5578</v>
      </c>
      <c r="D9" s="59">
        <v>1302</v>
      </c>
      <c r="E9" s="60">
        <v>23.341699999999999</v>
      </c>
      <c r="F9" s="61">
        <v>361</v>
      </c>
      <c r="G9" s="60">
        <v>6.4718999999999998</v>
      </c>
      <c r="H9" s="61">
        <v>376</v>
      </c>
      <c r="I9" s="60">
        <v>6.7408000000000001</v>
      </c>
      <c r="J9" s="62">
        <v>164</v>
      </c>
      <c r="K9" s="60">
        <v>2.9401000000000002</v>
      </c>
      <c r="L9" s="62">
        <v>2781</v>
      </c>
      <c r="M9" s="60">
        <v>49.8566</v>
      </c>
      <c r="N9" s="61">
        <v>137</v>
      </c>
      <c r="O9" s="60">
        <v>2.4561000000000002</v>
      </c>
      <c r="P9" s="70">
        <v>457</v>
      </c>
      <c r="Q9" s="64">
        <v>8.1928999999999998</v>
      </c>
      <c r="R9" s="71">
        <v>666</v>
      </c>
      <c r="S9" s="64">
        <v>11.9398</v>
      </c>
      <c r="T9" s="71">
        <v>482</v>
      </c>
      <c r="U9" s="66">
        <v>8.6410999999999998</v>
      </c>
      <c r="V9" s="67">
        <v>290</v>
      </c>
      <c r="W9" s="68">
        <v>100</v>
      </c>
    </row>
    <row r="10" spans="1:23" s="22" customFormat="1" ht="15" customHeight="1" x14ac:dyDescent="0.2">
      <c r="A10" s="21" t="s">
        <v>19</v>
      </c>
      <c r="B10" s="23" t="s">
        <v>22</v>
      </c>
      <c r="C10" s="24">
        <v>51560</v>
      </c>
      <c r="D10" s="34">
        <v>2293</v>
      </c>
      <c r="E10" s="26">
        <v>4.4471999999999996</v>
      </c>
      <c r="F10" s="27">
        <v>1560</v>
      </c>
      <c r="G10" s="26">
        <v>3.0256012412722999</v>
      </c>
      <c r="H10" s="33">
        <v>22943</v>
      </c>
      <c r="I10" s="26">
        <v>44.497700000000002</v>
      </c>
      <c r="J10" s="27">
        <v>2903</v>
      </c>
      <c r="K10" s="26">
        <v>5.6303000000000001</v>
      </c>
      <c r="L10" s="33">
        <v>20674</v>
      </c>
      <c r="M10" s="26">
        <v>40.097000000000001</v>
      </c>
      <c r="N10" s="33">
        <v>155</v>
      </c>
      <c r="O10" s="26">
        <v>0.30059999999999998</v>
      </c>
      <c r="P10" s="28">
        <v>1032</v>
      </c>
      <c r="Q10" s="29">
        <v>2.0015499999999999</v>
      </c>
      <c r="R10" s="34">
        <v>5342</v>
      </c>
      <c r="S10" s="29">
        <v>10.3607</v>
      </c>
      <c r="T10" s="34">
        <v>864</v>
      </c>
      <c r="U10" s="30">
        <v>1.6757</v>
      </c>
      <c r="V10" s="31">
        <v>555</v>
      </c>
      <c r="W10" s="32">
        <v>100</v>
      </c>
    </row>
    <row r="11" spans="1:23" s="22" customFormat="1" ht="15" customHeight="1" x14ac:dyDescent="0.2">
      <c r="A11" s="21" t="s">
        <v>19</v>
      </c>
      <c r="B11" s="69" t="s">
        <v>23</v>
      </c>
      <c r="C11" s="58">
        <v>18879</v>
      </c>
      <c r="D11" s="59">
        <v>136</v>
      </c>
      <c r="E11" s="60">
        <v>0.72040000000000004</v>
      </c>
      <c r="F11" s="62">
        <v>313</v>
      </c>
      <c r="G11" s="60">
        <v>1.6578999999999999</v>
      </c>
      <c r="H11" s="61">
        <v>2133</v>
      </c>
      <c r="I11" s="60">
        <v>11.298299999999999</v>
      </c>
      <c r="J11" s="61">
        <v>3656</v>
      </c>
      <c r="K11" s="60">
        <v>19.365400000000001</v>
      </c>
      <c r="L11" s="61">
        <v>12216</v>
      </c>
      <c r="M11" s="60">
        <v>64.706800000000001</v>
      </c>
      <c r="N11" s="61">
        <v>102</v>
      </c>
      <c r="O11" s="60">
        <v>0.5403</v>
      </c>
      <c r="P11" s="70">
        <v>323</v>
      </c>
      <c r="Q11" s="64">
        <v>1.7109000000000001</v>
      </c>
      <c r="R11" s="71">
        <v>1705</v>
      </c>
      <c r="S11" s="64">
        <v>9.0311986863711002</v>
      </c>
      <c r="T11" s="59">
        <v>1379</v>
      </c>
      <c r="U11" s="66">
        <v>7.3044000000000002</v>
      </c>
      <c r="V11" s="67">
        <v>347</v>
      </c>
      <c r="W11" s="68">
        <v>100</v>
      </c>
    </row>
    <row r="12" spans="1:23" s="22" customFormat="1" ht="15" customHeight="1" x14ac:dyDescent="0.2">
      <c r="A12" s="21" t="s">
        <v>19</v>
      </c>
      <c r="B12" s="23" t="s">
        <v>24</v>
      </c>
      <c r="C12" s="24">
        <v>282510</v>
      </c>
      <c r="D12" s="25">
        <v>1541</v>
      </c>
      <c r="E12" s="26">
        <v>0.54549999999999998</v>
      </c>
      <c r="F12" s="33">
        <v>33916</v>
      </c>
      <c r="G12" s="26">
        <v>12.0052</v>
      </c>
      <c r="H12" s="27">
        <v>150579</v>
      </c>
      <c r="I12" s="26">
        <v>53.300400000000003</v>
      </c>
      <c r="J12" s="27">
        <v>17199</v>
      </c>
      <c r="K12" s="26">
        <v>6.0879000000000003</v>
      </c>
      <c r="L12" s="27">
        <v>68580</v>
      </c>
      <c r="M12" s="26">
        <v>24.275200000000002</v>
      </c>
      <c r="N12" s="33">
        <v>1829</v>
      </c>
      <c r="O12" s="26">
        <v>0.64739999999999998</v>
      </c>
      <c r="P12" s="35">
        <v>8866</v>
      </c>
      <c r="Q12" s="29">
        <v>3.1382959895225002</v>
      </c>
      <c r="R12" s="34">
        <v>28656</v>
      </c>
      <c r="S12" s="29">
        <v>10.1434</v>
      </c>
      <c r="T12" s="25">
        <v>37214</v>
      </c>
      <c r="U12" s="30">
        <v>13.172599999999999</v>
      </c>
      <c r="V12" s="31">
        <v>2634</v>
      </c>
      <c r="W12" s="32">
        <v>100</v>
      </c>
    </row>
    <row r="13" spans="1:23" s="22" customFormat="1" ht="15" customHeight="1" x14ac:dyDescent="0.2">
      <c r="A13" s="21" t="s">
        <v>19</v>
      </c>
      <c r="B13" s="69" t="s">
        <v>25</v>
      </c>
      <c r="C13" s="58">
        <v>35614</v>
      </c>
      <c r="D13" s="59">
        <v>263</v>
      </c>
      <c r="E13" s="60">
        <v>0.73850000000000005</v>
      </c>
      <c r="F13" s="62">
        <v>1051</v>
      </c>
      <c r="G13" s="60">
        <v>2.9510866513169001</v>
      </c>
      <c r="H13" s="61">
        <v>11562</v>
      </c>
      <c r="I13" s="60">
        <v>32.464799999999997</v>
      </c>
      <c r="J13" s="62">
        <v>1562</v>
      </c>
      <c r="K13" s="60">
        <v>4.3859000000000004</v>
      </c>
      <c r="L13" s="61">
        <v>19930</v>
      </c>
      <c r="M13" s="60">
        <v>55.961100000000002</v>
      </c>
      <c r="N13" s="61">
        <v>93</v>
      </c>
      <c r="O13" s="60">
        <v>0.2611</v>
      </c>
      <c r="P13" s="63">
        <v>1153</v>
      </c>
      <c r="Q13" s="64">
        <v>3.2374900000000002</v>
      </c>
      <c r="R13" s="59">
        <v>3535</v>
      </c>
      <c r="S13" s="64">
        <v>9.9259000000000004</v>
      </c>
      <c r="T13" s="71">
        <v>3838</v>
      </c>
      <c r="U13" s="66">
        <v>10.7767</v>
      </c>
      <c r="V13" s="67">
        <v>509</v>
      </c>
      <c r="W13" s="68">
        <v>100</v>
      </c>
    </row>
    <row r="14" spans="1:23" s="22" customFormat="1" ht="15" customHeight="1" x14ac:dyDescent="0.2">
      <c r="A14" s="21" t="s">
        <v>19</v>
      </c>
      <c r="B14" s="23" t="s">
        <v>26</v>
      </c>
      <c r="C14" s="36">
        <v>25125</v>
      </c>
      <c r="D14" s="25">
        <v>82</v>
      </c>
      <c r="E14" s="26">
        <v>0.32640000000000002</v>
      </c>
      <c r="F14" s="27">
        <v>1179</v>
      </c>
      <c r="G14" s="26">
        <v>4.6924999999999999</v>
      </c>
      <c r="H14" s="33">
        <v>4938</v>
      </c>
      <c r="I14" s="26">
        <v>19.653700000000001</v>
      </c>
      <c r="J14" s="33">
        <v>3333</v>
      </c>
      <c r="K14" s="26">
        <v>13.265671641791</v>
      </c>
      <c r="L14" s="33">
        <v>15010</v>
      </c>
      <c r="M14" s="26">
        <v>59.741300000000003</v>
      </c>
      <c r="N14" s="27">
        <v>16</v>
      </c>
      <c r="O14" s="26">
        <v>6.3681592039800006E-2</v>
      </c>
      <c r="P14" s="28">
        <v>567</v>
      </c>
      <c r="Q14" s="29">
        <v>2.2567200000000001</v>
      </c>
      <c r="R14" s="34">
        <v>3565</v>
      </c>
      <c r="S14" s="29">
        <v>14.1891</v>
      </c>
      <c r="T14" s="25">
        <v>1229</v>
      </c>
      <c r="U14" s="30">
        <v>4.8914999999999997</v>
      </c>
      <c r="V14" s="31">
        <v>329</v>
      </c>
      <c r="W14" s="32">
        <v>100</v>
      </c>
    </row>
    <row r="15" spans="1:23" s="22" customFormat="1" ht="15" customHeight="1" x14ac:dyDescent="0.2">
      <c r="A15" s="21" t="s">
        <v>19</v>
      </c>
      <c r="B15" s="69" t="s">
        <v>27</v>
      </c>
      <c r="C15" s="72">
        <v>6067</v>
      </c>
      <c r="D15" s="59">
        <v>22</v>
      </c>
      <c r="E15" s="60">
        <v>0.36259999999999998</v>
      </c>
      <c r="F15" s="61">
        <v>238</v>
      </c>
      <c r="G15" s="60">
        <v>3.9228999999999998</v>
      </c>
      <c r="H15" s="61">
        <v>762</v>
      </c>
      <c r="I15" s="60">
        <v>12.559699999999999</v>
      </c>
      <c r="J15" s="62">
        <v>1925</v>
      </c>
      <c r="K15" s="60">
        <v>31.729025877699002</v>
      </c>
      <c r="L15" s="61">
        <v>3016</v>
      </c>
      <c r="M15" s="60">
        <v>49.711599999999997</v>
      </c>
      <c r="N15" s="62">
        <v>10</v>
      </c>
      <c r="O15" s="60">
        <v>0.1648</v>
      </c>
      <c r="P15" s="63">
        <v>94</v>
      </c>
      <c r="Q15" s="64">
        <v>1.5493699999999999</v>
      </c>
      <c r="R15" s="71">
        <v>854</v>
      </c>
      <c r="S15" s="64">
        <v>14.0761</v>
      </c>
      <c r="T15" s="59">
        <v>209</v>
      </c>
      <c r="U15" s="66">
        <v>3.4449000000000001</v>
      </c>
      <c r="V15" s="67">
        <v>65</v>
      </c>
      <c r="W15" s="68">
        <v>100</v>
      </c>
    </row>
    <row r="16" spans="1:23" s="22" customFormat="1" ht="15" customHeight="1" x14ac:dyDescent="0.2">
      <c r="A16" s="21" t="s">
        <v>19</v>
      </c>
      <c r="B16" s="23" t="s">
        <v>28</v>
      </c>
      <c r="C16" s="36">
        <v>3377</v>
      </c>
      <c r="D16" s="34">
        <v>2</v>
      </c>
      <c r="E16" s="26">
        <v>5.9200000000000003E-2</v>
      </c>
      <c r="F16" s="33">
        <v>40</v>
      </c>
      <c r="G16" s="26">
        <v>1.1845000000000001</v>
      </c>
      <c r="H16" s="27">
        <v>583</v>
      </c>
      <c r="I16" s="26">
        <v>17.2638</v>
      </c>
      <c r="J16" s="33">
        <v>2550</v>
      </c>
      <c r="K16" s="26">
        <v>75.510800000000003</v>
      </c>
      <c r="L16" s="27">
        <v>174</v>
      </c>
      <c r="M16" s="26">
        <v>5.1524999999999999</v>
      </c>
      <c r="N16" s="33">
        <v>5</v>
      </c>
      <c r="O16" s="26">
        <v>0.14810000000000001</v>
      </c>
      <c r="P16" s="28">
        <v>23</v>
      </c>
      <c r="Q16" s="29">
        <v>0.68108000000000002</v>
      </c>
      <c r="R16" s="25">
        <v>814</v>
      </c>
      <c r="S16" s="29">
        <v>24.104199999999999</v>
      </c>
      <c r="T16" s="25">
        <v>379</v>
      </c>
      <c r="U16" s="30">
        <v>11.222978975422</v>
      </c>
      <c r="V16" s="31">
        <v>45</v>
      </c>
      <c r="W16" s="32">
        <v>100</v>
      </c>
    </row>
    <row r="17" spans="1:23" s="22" customFormat="1" ht="15" customHeight="1" x14ac:dyDescent="0.2">
      <c r="A17" s="21" t="s">
        <v>19</v>
      </c>
      <c r="B17" s="69" t="s">
        <v>29</v>
      </c>
      <c r="C17" s="58">
        <v>115344</v>
      </c>
      <c r="D17" s="59">
        <v>525</v>
      </c>
      <c r="E17" s="60">
        <v>0.45519999999999999</v>
      </c>
      <c r="F17" s="62">
        <v>3581</v>
      </c>
      <c r="G17" s="60">
        <v>3.1046</v>
      </c>
      <c r="H17" s="61">
        <v>35678</v>
      </c>
      <c r="I17" s="60">
        <v>30.931799999999999</v>
      </c>
      <c r="J17" s="62">
        <v>25239</v>
      </c>
      <c r="K17" s="60">
        <v>21.881499999999999</v>
      </c>
      <c r="L17" s="62">
        <v>46904</v>
      </c>
      <c r="M17" s="60">
        <v>40.664400000000001</v>
      </c>
      <c r="N17" s="62">
        <v>146</v>
      </c>
      <c r="O17" s="60">
        <v>0.12659999999999999</v>
      </c>
      <c r="P17" s="70">
        <v>3271</v>
      </c>
      <c r="Q17" s="64">
        <v>2.8358599999999998</v>
      </c>
      <c r="R17" s="59">
        <v>17441</v>
      </c>
      <c r="S17" s="64">
        <v>15.120900000000001</v>
      </c>
      <c r="T17" s="59">
        <v>7106</v>
      </c>
      <c r="U17" s="66">
        <v>6.1607000000000003</v>
      </c>
      <c r="V17" s="67">
        <v>1100</v>
      </c>
      <c r="W17" s="68">
        <v>100</v>
      </c>
    </row>
    <row r="18" spans="1:23" s="22" customFormat="1" ht="15" customHeight="1" x14ac:dyDescent="0.2">
      <c r="A18" s="21" t="s">
        <v>19</v>
      </c>
      <c r="B18" s="23" t="s">
        <v>30</v>
      </c>
      <c r="C18" s="24">
        <v>86668</v>
      </c>
      <c r="D18" s="34">
        <v>175</v>
      </c>
      <c r="E18" s="26">
        <v>0.2019</v>
      </c>
      <c r="F18" s="27">
        <v>3268</v>
      </c>
      <c r="G18" s="26">
        <v>3.7707000000000002</v>
      </c>
      <c r="H18" s="27">
        <v>11014</v>
      </c>
      <c r="I18" s="26">
        <v>12.708299999999999</v>
      </c>
      <c r="J18" s="27">
        <v>33507</v>
      </c>
      <c r="K18" s="26">
        <v>38.661299999999997</v>
      </c>
      <c r="L18" s="27">
        <v>36029</v>
      </c>
      <c r="M18" s="26">
        <v>41.571300000000001</v>
      </c>
      <c r="N18" s="27">
        <v>94</v>
      </c>
      <c r="O18" s="26">
        <v>0.1085</v>
      </c>
      <c r="P18" s="28">
        <v>2581</v>
      </c>
      <c r="Q18" s="29">
        <v>2.97803</v>
      </c>
      <c r="R18" s="34">
        <v>12148</v>
      </c>
      <c r="S18" s="29">
        <v>14.0167</v>
      </c>
      <c r="T18" s="25">
        <v>2802</v>
      </c>
      <c r="U18" s="30">
        <v>3.2330000000000001</v>
      </c>
      <c r="V18" s="31">
        <v>594</v>
      </c>
      <c r="W18" s="32">
        <v>100</v>
      </c>
    </row>
    <row r="19" spans="1:23" s="22" customFormat="1" ht="15" customHeight="1" x14ac:dyDescent="0.2">
      <c r="A19" s="21" t="s">
        <v>19</v>
      </c>
      <c r="B19" s="69" t="s">
        <v>31</v>
      </c>
      <c r="C19" s="58">
        <v>6980</v>
      </c>
      <c r="D19" s="59">
        <v>45</v>
      </c>
      <c r="E19" s="60">
        <v>0.64470000000000005</v>
      </c>
      <c r="F19" s="61">
        <v>2561</v>
      </c>
      <c r="G19" s="60">
        <v>36.6905</v>
      </c>
      <c r="H19" s="61">
        <v>502</v>
      </c>
      <c r="I19" s="60">
        <v>7.1919770773638998</v>
      </c>
      <c r="J19" s="61">
        <v>140</v>
      </c>
      <c r="K19" s="60">
        <v>2.0057</v>
      </c>
      <c r="L19" s="61">
        <v>836</v>
      </c>
      <c r="M19" s="60">
        <v>11.9771</v>
      </c>
      <c r="N19" s="61">
        <v>2353</v>
      </c>
      <c r="O19" s="60">
        <v>33.710599999999999</v>
      </c>
      <c r="P19" s="63">
        <v>543</v>
      </c>
      <c r="Q19" s="64">
        <v>7.7793700000000001</v>
      </c>
      <c r="R19" s="59">
        <v>959</v>
      </c>
      <c r="S19" s="64">
        <v>13.7393</v>
      </c>
      <c r="T19" s="59">
        <v>1582</v>
      </c>
      <c r="U19" s="66">
        <v>22.6648</v>
      </c>
      <c r="V19" s="67">
        <v>67</v>
      </c>
      <c r="W19" s="68">
        <v>100</v>
      </c>
    </row>
    <row r="20" spans="1:23" s="22" customFormat="1" ht="15" customHeight="1" x14ac:dyDescent="0.2">
      <c r="A20" s="21" t="s">
        <v>19</v>
      </c>
      <c r="B20" s="23" t="s">
        <v>32</v>
      </c>
      <c r="C20" s="36">
        <v>12560</v>
      </c>
      <c r="D20" s="34">
        <v>196</v>
      </c>
      <c r="E20" s="26">
        <v>1.5605</v>
      </c>
      <c r="F20" s="33">
        <v>152</v>
      </c>
      <c r="G20" s="26">
        <v>1.2101999999999999</v>
      </c>
      <c r="H20" s="27">
        <v>2046</v>
      </c>
      <c r="I20" s="26">
        <v>16.2898</v>
      </c>
      <c r="J20" s="33">
        <v>148</v>
      </c>
      <c r="K20" s="26">
        <v>1.1782999999999999</v>
      </c>
      <c r="L20" s="33">
        <v>9618</v>
      </c>
      <c r="M20" s="26">
        <v>76.576400000000007</v>
      </c>
      <c r="N20" s="33">
        <v>45</v>
      </c>
      <c r="O20" s="26">
        <v>0.35830000000000001</v>
      </c>
      <c r="P20" s="28">
        <v>355</v>
      </c>
      <c r="Q20" s="29">
        <v>2.8264300000000002</v>
      </c>
      <c r="R20" s="34">
        <v>917</v>
      </c>
      <c r="S20" s="29">
        <v>7.3010000000000002</v>
      </c>
      <c r="T20" s="25">
        <v>543</v>
      </c>
      <c r="U20" s="30">
        <v>4.3231999999999999</v>
      </c>
      <c r="V20" s="31">
        <v>245</v>
      </c>
      <c r="W20" s="32">
        <v>100</v>
      </c>
    </row>
    <row r="21" spans="1:23" s="22" customFormat="1" ht="15" customHeight="1" x14ac:dyDescent="0.2">
      <c r="A21" s="21" t="s">
        <v>19</v>
      </c>
      <c r="B21" s="69" t="s">
        <v>33</v>
      </c>
      <c r="C21" s="58">
        <v>91272</v>
      </c>
      <c r="D21" s="71">
        <v>205</v>
      </c>
      <c r="E21" s="60">
        <v>0.22459999999999999</v>
      </c>
      <c r="F21" s="61">
        <v>4590</v>
      </c>
      <c r="G21" s="60">
        <v>5.0289000000000001</v>
      </c>
      <c r="H21" s="62">
        <v>23573</v>
      </c>
      <c r="I21" s="60">
        <v>25.827200000000001</v>
      </c>
      <c r="J21" s="61">
        <v>16724</v>
      </c>
      <c r="K21" s="60">
        <v>18.3233</v>
      </c>
      <c r="L21" s="61">
        <v>43622</v>
      </c>
      <c r="M21" s="60">
        <v>47.793408712420003</v>
      </c>
      <c r="N21" s="61">
        <v>70</v>
      </c>
      <c r="O21" s="60">
        <v>7.6700000000000004E-2</v>
      </c>
      <c r="P21" s="70">
        <v>2488</v>
      </c>
      <c r="Q21" s="64">
        <v>2.7259199999999999</v>
      </c>
      <c r="R21" s="59">
        <v>11784</v>
      </c>
      <c r="S21" s="64">
        <v>12.9109</v>
      </c>
      <c r="T21" s="71">
        <v>5153</v>
      </c>
      <c r="U21" s="66">
        <v>5.6458000000000004</v>
      </c>
      <c r="V21" s="67">
        <v>885</v>
      </c>
      <c r="W21" s="68">
        <v>99.887</v>
      </c>
    </row>
    <row r="22" spans="1:23" s="22" customFormat="1" ht="15" customHeight="1" x14ac:dyDescent="0.2">
      <c r="A22" s="21" t="s">
        <v>19</v>
      </c>
      <c r="B22" s="23" t="s">
        <v>34</v>
      </c>
      <c r="C22" s="24">
        <v>46879</v>
      </c>
      <c r="D22" s="25">
        <v>118</v>
      </c>
      <c r="E22" s="26">
        <v>0.25171185392180001</v>
      </c>
      <c r="F22" s="33">
        <v>1081</v>
      </c>
      <c r="G22" s="26">
        <v>2.3058999999999998</v>
      </c>
      <c r="H22" s="33">
        <v>4797</v>
      </c>
      <c r="I22" s="26">
        <v>10.232699999999999</v>
      </c>
      <c r="J22" s="27">
        <v>5640</v>
      </c>
      <c r="K22" s="26">
        <v>12.031000000000001</v>
      </c>
      <c r="L22" s="27">
        <v>33264</v>
      </c>
      <c r="M22" s="26">
        <v>70.957099999999997</v>
      </c>
      <c r="N22" s="27">
        <v>24</v>
      </c>
      <c r="O22" s="26">
        <v>5.1200000000000002E-2</v>
      </c>
      <c r="P22" s="35">
        <v>1955</v>
      </c>
      <c r="Q22" s="29">
        <v>4.1703099999999997</v>
      </c>
      <c r="R22" s="34">
        <v>6458</v>
      </c>
      <c r="S22" s="29">
        <v>13.7759</v>
      </c>
      <c r="T22" s="34">
        <v>2344</v>
      </c>
      <c r="U22" s="30">
        <v>5.0000999999999998</v>
      </c>
      <c r="V22" s="31">
        <v>429</v>
      </c>
      <c r="W22" s="32">
        <v>100</v>
      </c>
    </row>
    <row r="23" spans="1:23" s="22" customFormat="1" ht="15" customHeight="1" x14ac:dyDescent="0.2">
      <c r="A23" s="21" t="s">
        <v>19</v>
      </c>
      <c r="B23" s="69" t="s">
        <v>35</v>
      </c>
      <c r="C23" s="58">
        <v>21358</v>
      </c>
      <c r="D23" s="59">
        <v>86</v>
      </c>
      <c r="E23" s="60">
        <v>0.40265942503980001</v>
      </c>
      <c r="F23" s="61">
        <v>546</v>
      </c>
      <c r="G23" s="60">
        <v>2.5564</v>
      </c>
      <c r="H23" s="61">
        <v>2089</v>
      </c>
      <c r="I23" s="60">
        <v>9.7809000000000008</v>
      </c>
      <c r="J23" s="61">
        <v>1167</v>
      </c>
      <c r="K23" s="60">
        <v>5.4639947560633004</v>
      </c>
      <c r="L23" s="61">
        <v>16810</v>
      </c>
      <c r="M23" s="60">
        <v>78.7059</v>
      </c>
      <c r="N23" s="61">
        <v>44</v>
      </c>
      <c r="O23" s="60">
        <v>0.20599999999999999</v>
      </c>
      <c r="P23" s="70">
        <v>616</v>
      </c>
      <c r="Q23" s="64">
        <v>2.8841700000000001</v>
      </c>
      <c r="R23" s="71">
        <v>2657</v>
      </c>
      <c r="S23" s="64">
        <v>12.440300000000001</v>
      </c>
      <c r="T23" s="59">
        <v>708</v>
      </c>
      <c r="U23" s="66">
        <v>3.3149000000000002</v>
      </c>
      <c r="V23" s="67">
        <v>374</v>
      </c>
      <c r="W23" s="68">
        <v>100</v>
      </c>
    </row>
    <row r="24" spans="1:23" s="22" customFormat="1" ht="15" customHeight="1" x14ac:dyDescent="0.2">
      <c r="A24" s="21" t="s">
        <v>19</v>
      </c>
      <c r="B24" s="23" t="s">
        <v>36</v>
      </c>
      <c r="C24" s="24">
        <v>20185</v>
      </c>
      <c r="D24" s="34">
        <v>252</v>
      </c>
      <c r="E24" s="26">
        <v>1.2484999999999999</v>
      </c>
      <c r="F24" s="27">
        <v>568</v>
      </c>
      <c r="G24" s="26">
        <v>2.8140000000000001</v>
      </c>
      <c r="H24" s="33">
        <v>3541</v>
      </c>
      <c r="I24" s="26">
        <v>17.5427</v>
      </c>
      <c r="J24" s="27">
        <v>1370</v>
      </c>
      <c r="K24" s="26">
        <v>6.7872000000000003</v>
      </c>
      <c r="L24" s="27">
        <v>13574</v>
      </c>
      <c r="M24" s="26">
        <v>67.248000000000005</v>
      </c>
      <c r="N24" s="27">
        <v>22</v>
      </c>
      <c r="O24" s="26">
        <v>0.109</v>
      </c>
      <c r="P24" s="35">
        <v>858</v>
      </c>
      <c r="Q24" s="29">
        <v>4.25068</v>
      </c>
      <c r="R24" s="34">
        <v>2240</v>
      </c>
      <c r="S24" s="29">
        <v>11.097349516968</v>
      </c>
      <c r="T24" s="25">
        <v>1935</v>
      </c>
      <c r="U24" s="30">
        <v>9.5862999999999996</v>
      </c>
      <c r="V24" s="31">
        <v>378</v>
      </c>
      <c r="W24" s="32">
        <v>100</v>
      </c>
    </row>
    <row r="25" spans="1:23" s="22" customFormat="1" ht="15" customHeight="1" x14ac:dyDescent="0.2">
      <c r="A25" s="21" t="s">
        <v>19</v>
      </c>
      <c r="B25" s="69" t="s">
        <v>37</v>
      </c>
      <c r="C25" s="72">
        <v>51690</v>
      </c>
      <c r="D25" s="59">
        <v>60</v>
      </c>
      <c r="E25" s="60">
        <v>0.11609999999999999</v>
      </c>
      <c r="F25" s="61">
        <v>678</v>
      </c>
      <c r="G25" s="60">
        <v>1.3117000000000001</v>
      </c>
      <c r="H25" s="61">
        <v>2587</v>
      </c>
      <c r="I25" s="60">
        <v>5.0048000000000004</v>
      </c>
      <c r="J25" s="61">
        <v>5021</v>
      </c>
      <c r="K25" s="60">
        <v>9.7136999999999993</v>
      </c>
      <c r="L25" s="62">
        <v>42006</v>
      </c>
      <c r="M25" s="60">
        <v>81.265199999999993</v>
      </c>
      <c r="N25" s="61">
        <v>42</v>
      </c>
      <c r="O25" s="60">
        <v>8.1299999999999997E-2</v>
      </c>
      <c r="P25" s="70">
        <v>1296</v>
      </c>
      <c r="Q25" s="64">
        <v>2.50725</v>
      </c>
      <c r="R25" s="59">
        <v>6131</v>
      </c>
      <c r="S25" s="64">
        <v>11.8611</v>
      </c>
      <c r="T25" s="59">
        <v>896</v>
      </c>
      <c r="U25" s="66">
        <v>1.7334000000000001</v>
      </c>
      <c r="V25" s="67">
        <v>406</v>
      </c>
      <c r="W25" s="68">
        <v>100</v>
      </c>
    </row>
    <row r="26" spans="1:23" s="22" customFormat="1" ht="15" customHeight="1" x14ac:dyDescent="0.2">
      <c r="A26" s="21" t="s">
        <v>19</v>
      </c>
      <c r="B26" s="23" t="s">
        <v>38</v>
      </c>
      <c r="C26" s="24">
        <v>31521</v>
      </c>
      <c r="D26" s="25">
        <v>251</v>
      </c>
      <c r="E26" s="26">
        <v>0.79630000000000001</v>
      </c>
      <c r="F26" s="33">
        <v>605</v>
      </c>
      <c r="G26" s="26">
        <v>1.9194</v>
      </c>
      <c r="H26" s="33">
        <v>1536</v>
      </c>
      <c r="I26" s="26">
        <v>4.8728999999999996</v>
      </c>
      <c r="J26" s="27">
        <v>13186</v>
      </c>
      <c r="K26" s="26">
        <v>41.8324</v>
      </c>
      <c r="L26" s="27">
        <v>15574</v>
      </c>
      <c r="M26" s="26">
        <v>49.408299999999997</v>
      </c>
      <c r="N26" s="33">
        <v>23</v>
      </c>
      <c r="O26" s="26">
        <v>7.2999999999999995E-2</v>
      </c>
      <c r="P26" s="35">
        <v>346</v>
      </c>
      <c r="Q26" s="29">
        <v>1.09768</v>
      </c>
      <c r="R26" s="25">
        <v>2761</v>
      </c>
      <c r="S26" s="29">
        <v>8.7591999999999999</v>
      </c>
      <c r="T26" s="25">
        <v>578</v>
      </c>
      <c r="U26" s="30">
        <v>1.8337000000000001</v>
      </c>
      <c r="V26" s="31">
        <v>365</v>
      </c>
      <c r="W26" s="32">
        <v>100</v>
      </c>
    </row>
    <row r="27" spans="1:23" s="22" customFormat="1" ht="15" customHeight="1" x14ac:dyDescent="0.2">
      <c r="A27" s="21" t="s">
        <v>19</v>
      </c>
      <c r="B27" s="69" t="s">
        <v>39</v>
      </c>
      <c r="C27" s="72">
        <v>6750</v>
      </c>
      <c r="D27" s="71">
        <v>46</v>
      </c>
      <c r="E27" s="60">
        <v>0.68149999999999999</v>
      </c>
      <c r="F27" s="61">
        <v>117</v>
      </c>
      <c r="G27" s="60">
        <v>1.7333000000000001</v>
      </c>
      <c r="H27" s="61">
        <v>111</v>
      </c>
      <c r="I27" s="60">
        <v>1.6444000000000001</v>
      </c>
      <c r="J27" s="61">
        <v>232</v>
      </c>
      <c r="K27" s="60">
        <v>3.4369999999999998</v>
      </c>
      <c r="L27" s="62">
        <v>6146</v>
      </c>
      <c r="M27" s="60">
        <v>91.051900000000003</v>
      </c>
      <c r="N27" s="61">
        <v>5</v>
      </c>
      <c r="O27" s="60">
        <v>7.4099999999999999E-2</v>
      </c>
      <c r="P27" s="70">
        <v>93</v>
      </c>
      <c r="Q27" s="64">
        <v>1.37778</v>
      </c>
      <c r="R27" s="71">
        <v>1037</v>
      </c>
      <c r="S27" s="64">
        <v>15.362962962963</v>
      </c>
      <c r="T27" s="59">
        <v>186</v>
      </c>
      <c r="U27" s="66">
        <v>2.7555999999999998</v>
      </c>
      <c r="V27" s="67">
        <v>132</v>
      </c>
      <c r="W27" s="68">
        <v>100</v>
      </c>
    </row>
    <row r="28" spans="1:23" s="22" customFormat="1" ht="15" customHeight="1" x14ac:dyDescent="0.2">
      <c r="A28" s="21" t="s">
        <v>19</v>
      </c>
      <c r="B28" s="23" t="s">
        <v>40</v>
      </c>
      <c r="C28" s="36">
        <v>38499</v>
      </c>
      <c r="D28" s="34">
        <v>96</v>
      </c>
      <c r="E28" s="26">
        <v>0.24940000000000001</v>
      </c>
      <c r="F28" s="27">
        <v>2756</v>
      </c>
      <c r="G28" s="26">
        <v>7.1586274968180996</v>
      </c>
      <c r="H28" s="27">
        <v>5432</v>
      </c>
      <c r="I28" s="26">
        <v>14.109500000000001</v>
      </c>
      <c r="J28" s="27">
        <v>13382</v>
      </c>
      <c r="K28" s="26">
        <v>34.759300000000003</v>
      </c>
      <c r="L28" s="33">
        <v>15351</v>
      </c>
      <c r="M28" s="26">
        <v>39.873762954881997</v>
      </c>
      <c r="N28" s="27">
        <v>52</v>
      </c>
      <c r="O28" s="26">
        <v>0.1351</v>
      </c>
      <c r="P28" s="28">
        <v>1430</v>
      </c>
      <c r="Q28" s="29">
        <v>3.7143799999999998</v>
      </c>
      <c r="R28" s="25">
        <v>4867</v>
      </c>
      <c r="S28" s="29">
        <v>12.6419</v>
      </c>
      <c r="T28" s="34">
        <v>1668</v>
      </c>
      <c r="U28" s="30">
        <v>4.3326000000000002</v>
      </c>
      <c r="V28" s="31">
        <v>300</v>
      </c>
      <c r="W28" s="32">
        <v>100</v>
      </c>
    </row>
    <row r="29" spans="1:23" s="22" customFormat="1" ht="15" customHeight="1" x14ac:dyDescent="0.2">
      <c r="A29" s="21" t="s">
        <v>19</v>
      </c>
      <c r="B29" s="69" t="s">
        <v>41</v>
      </c>
      <c r="C29" s="58">
        <v>46269</v>
      </c>
      <c r="D29" s="59">
        <v>106</v>
      </c>
      <c r="E29" s="60">
        <v>0.22909507445589999</v>
      </c>
      <c r="F29" s="61">
        <v>2859</v>
      </c>
      <c r="G29" s="60">
        <v>6.1791</v>
      </c>
      <c r="H29" s="62">
        <v>7965</v>
      </c>
      <c r="I29" s="60">
        <v>17.214500000000001</v>
      </c>
      <c r="J29" s="61">
        <v>4359</v>
      </c>
      <c r="K29" s="60">
        <v>9.4209999999999994</v>
      </c>
      <c r="L29" s="62">
        <v>29669</v>
      </c>
      <c r="M29" s="60">
        <v>64.122799999999998</v>
      </c>
      <c r="N29" s="61">
        <v>47</v>
      </c>
      <c r="O29" s="60">
        <v>0.1016</v>
      </c>
      <c r="P29" s="70">
        <v>1264</v>
      </c>
      <c r="Q29" s="64">
        <v>2.7318500000000001</v>
      </c>
      <c r="R29" s="59">
        <v>9107</v>
      </c>
      <c r="S29" s="64">
        <v>19.682700000000001</v>
      </c>
      <c r="T29" s="59">
        <v>3244</v>
      </c>
      <c r="U29" s="66">
        <v>7.0111999999999997</v>
      </c>
      <c r="V29" s="67">
        <v>423</v>
      </c>
      <c r="W29" s="68">
        <v>99.290780141843996</v>
      </c>
    </row>
    <row r="30" spans="1:23" s="22" customFormat="1" ht="15" customHeight="1" x14ac:dyDescent="0.2">
      <c r="A30" s="21" t="s">
        <v>19</v>
      </c>
      <c r="B30" s="23" t="s">
        <v>42</v>
      </c>
      <c r="C30" s="24">
        <v>66834</v>
      </c>
      <c r="D30" s="34">
        <v>486</v>
      </c>
      <c r="E30" s="26">
        <v>0.72717479127389995</v>
      </c>
      <c r="F30" s="33">
        <v>2319</v>
      </c>
      <c r="G30" s="26">
        <v>3.4698000000000002</v>
      </c>
      <c r="H30" s="27">
        <v>4412</v>
      </c>
      <c r="I30" s="26">
        <v>6.6013999999999999</v>
      </c>
      <c r="J30" s="27">
        <v>12120</v>
      </c>
      <c r="K30" s="26">
        <v>18.134499999999999</v>
      </c>
      <c r="L30" s="27">
        <v>45681</v>
      </c>
      <c r="M30" s="26">
        <v>68.349900000000005</v>
      </c>
      <c r="N30" s="27">
        <v>54</v>
      </c>
      <c r="O30" s="26">
        <v>8.0799999999999997E-2</v>
      </c>
      <c r="P30" s="28">
        <v>1762</v>
      </c>
      <c r="Q30" s="29">
        <v>2.6363799999999999</v>
      </c>
      <c r="R30" s="25">
        <v>8551</v>
      </c>
      <c r="S30" s="29">
        <v>12.7944</v>
      </c>
      <c r="T30" s="34">
        <v>3085</v>
      </c>
      <c r="U30" s="30">
        <v>4.6158999999999999</v>
      </c>
      <c r="V30" s="31">
        <v>1213</v>
      </c>
      <c r="W30" s="32">
        <v>100</v>
      </c>
    </row>
    <row r="31" spans="1:23" s="22" customFormat="1" ht="15" customHeight="1" x14ac:dyDescent="0.2">
      <c r="A31" s="21" t="s">
        <v>19</v>
      </c>
      <c r="B31" s="69" t="s">
        <v>43</v>
      </c>
      <c r="C31" s="72">
        <v>34295</v>
      </c>
      <c r="D31" s="59">
        <v>487</v>
      </c>
      <c r="E31" s="60">
        <v>1.42</v>
      </c>
      <c r="F31" s="62">
        <v>2312</v>
      </c>
      <c r="G31" s="60">
        <v>6.7415000000000003</v>
      </c>
      <c r="H31" s="61">
        <v>2612</v>
      </c>
      <c r="I31" s="60">
        <v>7.6162999999999998</v>
      </c>
      <c r="J31" s="62">
        <v>3461</v>
      </c>
      <c r="K31" s="60">
        <v>10.091900000000001</v>
      </c>
      <c r="L31" s="61">
        <v>24670</v>
      </c>
      <c r="M31" s="60">
        <v>71.934700000000007</v>
      </c>
      <c r="N31" s="61">
        <v>28</v>
      </c>
      <c r="O31" s="60">
        <v>8.1644554599799996E-2</v>
      </c>
      <c r="P31" s="63">
        <v>725</v>
      </c>
      <c r="Q31" s="64">
        <v>2.1140099999999999</v>
      </c>
      <c r="R31" s="59">
        <v>4539</v>
      </c>
      <c r="S31" s="64">
        <v>13.235200000000001</v>
      </c>
      <c r="T31" s="71">
        <v>1473</v>
      </c>
      <c r="U31" s="66">
        <v>4.2950999999999997</v>
      </c>
      <c r="V31" s="67">
        <v>837</v>
      </c>
      <c r="W31" s="68">
        <v>100</v>
      </c>
    </row>
    <row r="32" spans="1:23" s="22" customFormat="1" ht="15" customHeight="1" x14ac:dyDescent="0.2">
      <c r="A32" s="21" t="s">
        <v>19</v>
      </c>
      <c r="B32" s="23" t="s">
        <v>44</v>
      </c>
      <c r="C32" s="24">
        <v>21553</v>
      </c>
      <c r="D32" s="25">
        <v>51</v>
      </c>
      <c r="E32" s="26">
        <v>0.2366</v>
      </c>
      <c r="F32" s="27">
        <v>217</v>
      </c>
      <c r="G32" s="26">
        <v>1.0067999999999999</v>
      </c>
      <c r="H32" s="27">
        <v>649</v>
      </c>
      <c r="I32" s="26">
        <v>3.0112000000000001</v>
      </c>
      <c r="J32" s="27">
        <v>10917</v>
      </c>
      <c r="K32" s="26">
        <v>50.651899999999998</v>
      </c>
      <c r="L32" s="33">
        <v>9638</v>
      </c>
      <c r="M32" s="26">
        <v>44.717700000000001</v>
      </c>
      <c r="N32" s="33">
        <v>8</v>
      </c>
      <c r="O32" s="26">
        <v>3.7100000000000001E-2</v>
      </c>
      <c r="P32" s="35">
        <v>73</v>
      </c>
      <c r="Q32" s="29">
        <v>0.3387</v>
      </c>
      <c r="R32" s="34">
        <v>2098</v>
      </c>
      <c r="S32" s="29">
        <v>9.7340999999999998</v>
      </c>
      <c r="T32" s="25">
        <v>269</v>
      </c>
      <c r="U32" s="30">
        <v>1.2481</v>
      </c>
      <c r="V32" s="31">
        <v>318</v>
      </c>
      <c r="W32" s="32">
        <v>100</v>
      </c>
    </row>
    <row r="33" spans="1:23" s="22" customFormat="1" ht="15" customHeight="1" x14ac:dyDescent="0.2">
      <c r="A33" s="21" t="s">
        <v>19</v>
      </c>
      <c r="B33" s="69" t="s">
        <v>45</v>
      </c>
      <c r="C33" s="58">
        <v>37186</v>
      </c>
      <c r="D33" s="71">
        <v>130</v>
      </c>
      <c r="E33" s="60">
        <v>0.34960000000000002</v>
      </c>
      <c r="F33" s="61">
        <v>751</v>
      </c>
      <c r="G33" s="60">
        <v>2.0196000000000001</v>
      </c>
      <c r="H33" s="62">
        <v>1905</v>
      </c>
      <c r="I33" s="60">
        <v>5.1228999999999996</v>
      </c>
      <c r="J33" s="61">
        <v>5702</v>
      </c>
      <c r="K33" s="60">
        <v>15.3337</v>
      </c>
      <c r="L33" s="61">
        <v>27788</v>
      </c>
      <c r="M33" s="60">
        <v>74.727000000000004</v>
      </c>
      <c r="N33" s="62">
        <v>78</v>
      </c>
      <c r="O33" s="60">
        <v>0.20975635992040001</v>
      </c>
      <c r="P33" s="70">
        <v>832</v>
      </c>
      <c r="Q33" s="64">
        <v>2.2374000000000001</v>
      </c>
      <c r="R33" s="71">
        <v>4179</v>
      </c>
      <c r="S33" s="64">
        <v>11.238099999999999</v>
      </c>
      <c r="T33" s="71">
        <v>692</v>
      </c>
      <c r="U33" s="66">
        <v>1.8609</v>
      </c>
      <c r="V33" s="67">
        <v>694</v>
      </c>
      <c r="W33" s="68">
        <v>100</v>
      </c>
    </row>
    <row r="34" spans="1:23" s="22" customFormat="1" ht="15" customHeight="1" x14ac:dyDescent="0.2">
      <c r="A34" s="21" t="s">
        <v>19</v>
      </c>
      <c r="B34" s="23" t="s">
        <v>46</v>
      </c>
      <c r="C34" s="36">
        <v>5965</v>
      </c>
      <c r="D34" s="25">
        <v>726</v>
      </c>
      <c r="E34" s="26">
        <v>12.170999999999999</v>
      </c>
      <c r="F34" s="27">
        <v>53</v>
      </c>
      <c r="G34" s="26">
        <v>0.88849999999999996</v>
      </c>
      <c r="H34" s="33">
        <v>211</v>
      </c>
      <c r="I34" s="26">
        <v>3.5373000000000001</v>
      </c>
      <c r="J34" s="27">
        <v>61</v>
      </c>
      <c r="K34" s="26">
        <v>1.0226</v>
      </c>
      <c r="L34" s="33">
        <v>4827</v>
      </c>
      <c r="M34" s="26">
        <v>80.921999999999997</v>
      </c>
      <c r="N34" s="33">
        <v>7</v>
      </c>
      <c r="O34" s="26">
        <v>0.1173512154233</v>
      </c>
      <c r="P34" s="28">
        <v>80</v>
      </c>
      <c r="Q34" s="29">
        <v>1.3411599999999999</v>
      </c>
      <c r="R34" s="34">
        <v>602</v>
      </c>
      <c r="S34" s="29">
        <v>10.092204526404</v>
      </c>
      <c r="T34" s="34">
        <v>65</v>
      </c>
      <c r="U34" s="30">
        <v>1.0896898575020999</v>
      </c>
      <c r="V34" s="31">
        <v>183</v>
      </c>
      <c r="W34" s="32">
        <v>100</v>
      </c>
    </row>
    <row r="35" spans="1:23" s="22" customFormat="1" ht="15" customHeight="1" x14ac:dyDescent="0.2">
      <c r="A35" s="21" t="s">
        <v>19</v>
      </c>
      <c r="B35" s="69" t="s">
        <v>47</v>
      </c>
      <c r="C35" s="72">
        <v>13414</v>
      </c>
      <c r="D35" s="71">
        <v>171</v>
      </c>
      <c r="E35" s="60">
        <v>1.2747999999999999</v>
      </c>
      <c r="F35" s="61">
        <v>352</v>
      </c>
      <c r="G35" s="60">
        <v>2.6240999999999999</v>
      </c>
      <c r="H35" s="62">
        <v>2288</v>
      </c>
      <c r="I35" s="60">
        <v>17.056799999999999</v>
      </c>
      <c r="J35" s="61">
        <v>1022</v>
      </c>
      <c r="K35" s="60">
        <v>7.6189</v>
      </c>
      <c r="L35" s="62">
        <v>9135</v>
      </c>
      <c r="M35" s="60">
        <v>68.100499999999997</v>
      </c>
      <c r="N35" s="61">
        <v>22</v>
      </c>
      <c r="O35" s="60">
        <v>0.16400000000000001</v>
      </c>
      <c r="P35" s="70">
        <v>424</v>
      </c>
      <c r="Q35" s="64">
        <v>3.1608800000000001</v>
      </c>
      <c r="R35" s="71">
        <v>1768</v>
      </c>
      <c r="S35" s="64">
        <v>13.180300000000001</v>
      </c>
      <c r="T35" s="71">
        <v>304</v>
      </c>
      <c r="U35" s="66">
        <v>2.2663000000000002</v>
      </c>
      <c r="V35" s="67">
        <v>325</v>
      </c>
      <c r="W35" s="68">
        <v>100</v>
      </c>
    </row>
    <row r="36" spans="1:23" s="22" customFormat="1" ht="15" customHeight="1" x14ac:dyDescent="0.2">
      <c r="A36" s="21" t="s">
        <v>19</v>
      </c>
      <c r="B36" s="23" t="s">
        <v>48</v>
      </c>
      <c r="C36" s="36">
        <v>18550</v>
      </c>
      <c r="D36" s="34">
        <v>187</v>
      </c>
      <c r="E36" s="26">
        <v>1.0081</v>
      </c>
      <c r="F36" s="27">
        <v>1337</v>
      </c>
      <c r="G36" s="26">
        <v>7.2074999999999996</v>
      </c>
      <c r="H36" s="27">
        <v>7471</v>
      </c>
      <c r="I36" s="26">
        <v>40.274900000000002</v>
      </c>
      <c r="J36" s="33">
        <v>2156</v>
      </c>
      <c r="K36" s="26">
        <v>11.622641509434001</v>
      </c>
      <c r="L36" s="33">
        <v>6202</v>
      </c>
      <c r="M36" s="26">
        <v>33.433999999999997</v>
      </c>
      <c r="N36" s="27">
        <v>252</v>
      </c>
      <c r="O36" s="26">
        <v>1.3585</v>
      </c>
      <c r="P36" s="35">
        <v>945</v>
      </c>
      <c r="Q36" s="29">
        <v>5.0943399999999999</v>
      </c>
      <c r="R36" s="34">
        <v>2048</v>
      </c>
      <c r="S36" s="29">
        <v>11.0404</v>
      </c>
      <c r="T36" s="25">
        <v>2425</v>
      </c>
      <c r="U36" s="30">
        <v>13.072800000000001</v>
      </c>
      <c r="V36" s="31">
        <v>161</v>
      </c>
      <c r="W36" s="32">
        <v>100</v>
      </c>
    </row>
    <row r="37" spans="1:23" s="22" customFormat="1" ht="15" customHeight="1" x14ac:dyDescent="0.2">
      <c r="A37" s="21" t="s">
        <v>19</v>
      </c>
      <c r="B37" s="69" t="s">
        <v>49</v>
      </c>
      <c r="C37" s="58">
        <v>8412</v>
      </c>
      <c r="D37" s="59">
        <v>25</v>
      </c>
      <c r="E37" s="60">
        <v>0.29720000000000002</v>
      </c>
      <c r="F37" s="61">
        <v>264</v>
      </c>
      <c r="G37" s="60">
        <v>3.1383999999999999</v>
      </c>
      <c r="H37" s="61">
        <v>491</v>
      </c>
      <c r="I37" s="60">
        <v>5.8369</v>
      </c>
      <c r="J37" s="61">
        <v>234</v>
      </c>
      <c r="K37" s="60">
        <v>2.7816999999999998</v>
      </c>
      <c r="L37" s="61">
        <v>7293</v>
      </c>
      <c r="M37" s="60">
        <v>86.69757489301</v>
      </c>
      <c r="N37" s="62">
        <v>3</v>
      </c>
      <c r="O37" s="60">
        <v>3.5700000000000003E-2</v>
      </c>
      <c r="P37" s="70">
        <v>102</v>
      </c>
      <c r="Q37" s="64">
        <v>1.21255</v>
      </c>
      <c r="R37" s="71">
        <v>1327</v>
      </c>
      <c r="S37" s="64">
        <v>15.7751</v>
      </c>
      <c r="T37" s="59">
        <v>269</v>
      </c>
      <c r="U37" s="66">
        <v>3.1978</v>
      </c>
      <c r="V37" s="67">
        <v>94</v>
      </c>
      <c r="W37" s="68">
        <v>100</v>
      </c>
    </row>
    <row r="38" spans="1:23" s="22" customFormat="1" ht="15" customHeight="1" x14ac:dyDescent="0.2">
      <c r="A38" s="21" t="s">
        <v>19</v>
      </c>
      <c r="B38" s="23" t="s">
        <v>50</v>
      </c>
      <c r="C38" s="24">
        <v>56425</v>
      </c>
      <c r="D38" s="25">
        <v>56</v>
      </c>
      <c r="E38" s="26">
        <v>9.9199999999999997E-2</v>
      </c>
      <c r="F38" s="27">
        <v>6040</v>
      </c>
      <c r="G38" s="26">
        <v>10.70447496677</v>
      </c>
      <c r="H38" s="27">
        <v>12530</v>
      </c>
      <c r="I38" s="26">
        <v>22.206499999999998</v>
      </c>
      <c r="J38" s="27">
        <v>8605</v>
      </c>
      <c r="K38" s="26">
        <v>15.250299999999999</v>
      </c>
      <c r="L38" s="27">
        <v>28352</v>
      </c>
      <c r="M38" s="26">
        <v>50.247199999999999</v>
      </c>
      <c r="N38" s="27">
        <v>109</v>
      </c>
      <c r="O38" s="26">
        <v>0.19320000000000001</v>
      </c>
      <c r="P38" s="28">
        <v>733</v>
      </c>
      <c r="Q38" s="29">
        <v>1.2990699999999999</v>
      </c>
      <c r="R38" s="34">
        <v>8915</v>
      </c>
      <c r="S38" s="29">
        <v>15.7997</v>
      </c>
      <c r="T38" s="25">
        <v>1708</v>
      </c>
      <c r="U38" s="30">
        <v>3.0270000000000001</v>
      </c>
      <c r="V38" s="31">
        <v>548</v>
      </c>
      <c r="W38" s="32">
        <v>100</v>
      </c>
    </row>
    <row r="39" spans="1:23" s="22" customFormat="1" ht="15" customHeight="1" x14ac:dyDescent="0.2">
      <c r="A39" s="21" t="s">
        <v>19</v>
      </c>
      <c r="B39" s="69" t="s">
        <v>51</v>
      </c>
      <c r="C39" s="58">
        <v>14547</v>
      </c>
      <c r="D39" s="71">
        <v>1614</v>
      </c>
      <c r="E39" s="60">
        <v>11.0951</v>
      </c>
      <c r="F39" s="61">
        <v>205</v>
      </c>
      <c r="G39" s="60">
        <v>1.4092</v>
      </c>
      <c r="H39" s="62">
        <v>8529</v>
      </c>
      <c r="I39" s="60">
        <v>58.630600000000001</v>
      </c>
      <c r="J39" s="61">
        <v>292</v>
      </c>
      <c r="K39" s="60">
        <v>2.0072999999999999</v>
      </c>
      <c r="L39" s="62">
        <v>3681</v>
      </c>
      <c r="M39" s="60">
        <v>25.304200000000002</v>
      </c>
      <c r="N39" s="61">
        <v>23</v>
      </c>
      <c r="O39" s="60">
        <v>0.15809999999999999</v>
      </c>
      <c r="P39" s="70">
        <v>203</v>
      </c>
      <c r="Q39" s="64">
        <v>1.3954800000000001</v>
      </c>
      <c r="R39" s="59">
        <v>1949</v>
      </c>
      <c r="S39" s="64">
        <v>13.398</v>
      </c>
      <c r="T39" s="59">
        <v>1993</v>
      </c>
      <c r="U39" s="66">
        <v>13.7004</v>
      </c>
      <c r="V39" s="67">
        <v>237</v>
      </c>
      <c r="W39" s="68">
        <v>100</v>
      </c>
    </row>
    <row r="40" spans="1:23" s="22" customFormat="1" ht="15" customHeight="1" x14ac:dyDescent="0.2">
      <c r="A40" s="21" t="s">
        <v>19</v>
      </c>
      <c r="B40" s="23" t="s">
        <v>52</v>
      </c>
      <c r="C40" s="36">
        <v>121973</v>
      </c>
      <c r="D40" s="25">
        <v>708</v>
      </c>
      <c r="E40" s="26">
        <v>0.58050000000000002</v>
      </c>
      <c r="F40" s="27">
        <v>11747</v>
      </c>
      <c r="G40" s="26">
        <v>9.6308000000000007</v>
      </c>
      <c r="H40" s="27">
        <v>32317</v>
      </c>
      <c r="I40" s="26">
        <v>26.495200000000001</v>
      </c>
      <c r="J40" s="33">
        <v>24157</v>
      </c>
      <c r="K40" s="26">
        <v>19.805199999999999</v>
      </c>
      <c r="L40" s="33">
        <v>50762</v>
      </c>
      <c r="M40" s="26">
        <v>41.617400000000004</v>
      </c>
      <c r="N40" s="27">
        <v>309</v>
      </c>
      <c r="O40" s="26">
        <v>0.25330000000000003</v>
      </c>
      <c r="P40" s="28">
        <v>1973</v>
      </c>
      <c r="Q40" s="29">
        <v>1.61757</v>
      </c>
      <c r="R40" s="34">
        <v>25549</v>
      </c>
      <c r="S40" s="29">
        <v>20.946400000000001</v>
      </c>
      <c r="T40" s="25">
        <v>12527</v>
      </c>
      <c r="U40" s="30">
        <v>10.270300000000001</v>
      </c>
      <c r="V40" s="31">
        <v>1616</v>
      </c>
      <c r="W40" s="32">
        <v>100</v>
      </c>
    </row>
    <row r="41" spans="1:23" s="22" customFormat="1" ht="15" customHeight="1" x14ac:dyDescent="0.2">
      <c r="A41" s="21" t="s">
        <v>19</v>
      </c>
      <c r="B41" s="69" t="s">
        <v>53</v>
      </c>
      <c r="C41" s="58">
        <v>57777</v>
      </c>
      <c r="D41" s="71">
        <v>709</v>
      </c>
      <c r="E41" s="60">
        <v>1.2271319036987001</v>
      </c>
      <c r="F41" s="61">
        <v>1909</v>
      </c>
      <c r="G41" s="60">
        <v>3.3041</v>
      </c>
      <c r="H41" s="61">
        <v>7822</v>
      </c>
      <c r="I41" s="60">
        <v>13.5383</v>
      </c>
      <c r="J41" s="61">
        <v>14020</v>
      </c>
      <c r="K41" s="60">
        <v>24.265699999999999</v>
      </c>
      <c r="L41" s="62">
        <v>31194</v>
      </c>
      <c r="M41" s="60">
        <v>53.990299999999998</v>
      </c>
      <c r="N41" s="62">
        <v>63</v>
      </c>
      <c r="O41" s="60">
        <v>0.109</v>
      </c>
      <c r="P41" s="63">
        <v>2060</v>
      </c>
      <c r="Q41" s="64">
        <v>3.5654300000000001</v>
      </c>
      <c r="R41" s="59">
        <v>6354</v>
      </c>
      <c r="S41" s="64">
        <v>10.9975</v>
      </c>
      <c r="T41" s="71">
        <v>1755</v>
      </c>
      <c r="U41" s="66">
        <v>3.0375000000000001</v>
      </c>
      <c r="V41" s="67">
        <v>667</v>
      </c>
      <c r="W41" s="68">
        <v>100</v>
      </c>
    </row>
    <row r="42" spans="1:23" s="22" customFormat="1" ht="15" customHeight="1" x14ac:dyDescent="0.2">
      <c r="A42" s="21" t="s">
        <v>19</v>
      </c>
      <c r="B42" s="23" t="s">
        <v>54</v>
      </c>
      <c r="C42" s="36">
        <v>3942</v>
      </c>
      <c r="D42" s="25">
        <v>391</v>
      </c>
      <c r="E42" s="26">
        <v>9.9187999999999992</v>
      </c>
      <c r="F42" s="27">
        <v>68</v>
      </c>
      <c r="G42" s="26">
        <v>1.7250000000000001</v>
      </c>
      <c r="H42" s="27">
        <v>125</v>
      </c>
      <c r="I42" s="26">
        <v>3.1709999999999998</v>
      </c>
      <c r="J42" s="33">
        <v>168</v>
      </c>
      <c r="K42" s="26">
        <v>4.2618</v>
      </c>
      <c r="L42" s="33">
        <v>3159</v>
      </c>
      <c r="M42" s="26">
        <v>80.137</v>
      </c>
      <c r="N42" s="33">
        <v>12</v>
      </c>
      <c r="O42" s="26">
        <v>0.3044</v>
      </c>
      <c r="P42" s="28">
        <v>19</v>
      </c>
      <c r="Q42" s="29">
        <v>0.48198999999999997</v>
      </c>
      <c r="R42" s="34">
        <v>387</v>
      </c>
      <c r="S42" s="29">
        <v>9.8173999999999992</v>
      </c>
      <c r="T42" s="25">
        <v>98</v>
      </c>
      <c r="U42" s="30">
        <v>2.4860000000000002</v>
      </c>
      <c r="V42" s="31">
        <v>177</v>
      </c>
      <c r="W42" s="32">
        <v>100</v>
      </c>
    </row>
    <row r="43" spans="1:23" s="22" customFormat="1" ht="15" customHeight="1" x14ac:dyDescent="0.2">
      <c r="A43" s="21" t="s">
        <v>19</v>
      </c>
      <c r="B43" s="69" t="s">
        <v>55</v>
      </c>
      <c r="C43" s="58">
        <v>77551</v>
      </c>
      <c r="D43" s="59">
        <v>103</v>
      </c>
      <c r="E43" s="60">
        <v>0.1328</v>
      </c>
      <c r="F43" s="61">
        <v>1678</v>
      </c>
      <c r="G43" s="60">
        <v>2.1637</v>
      </c>
      <c r="H43" s="62">
        <v>3007</v>
      </c>
      <c r="I43" s="60">
        <v>3.8774000000000002</v>
      </c>
      <c r="J43" s="61">
        <v>11396</v>
      </c>
      <c r="K43" s="60">
        <v>14.694800000000001</v>
      </c>
      <c r="L43" s="61">
        <v>58205</v>
      </c>
      <c r="M43" s="60">
        <v>75.053799999999995</v>
      </c>
      <c r="N43" s="61">
        <v>54</v>
      </c>
      <c r="O43" s="60">
        <v>6.9599999999999995E-2</v>
      </c>
      <c r="P43" s="63">
        <v>3108</v>
      </c>
      <c r="Q43" s="64">
        <v>4.0076900000000002</v>
      </c>
      <c r="R43" s="71">
        <v>12386</v>
      </c>
      <c r="S43" s="64">
        <v>15.971399999999999</v>
      </c>
      <c r="T43" s="71">
        <v>1183</v>
      </c>
      <c r="U43" s="66">
        <v>1.5254000000000001</v>
      </c>
      <c r="V43" s="67">
        <v>1030</v>
      </c>
      <c r="W43" s="68">
        <v>100</v>
      </c>
    </row>
    <row r="44" spans="1:23" s="22" customFormat="1" ht="15" customHeight="1" x14ac:dyDescent="0.2">
      <c r="A44" s="21" t="s">
        <v>19</v>
      </c>
      <c r="B44" s="23" t="s">
        <v>56</v>
      </c>
      <c r="C44" s="24">
        <v>28436</v>
      </c>
      <c r="D44" s="25">
        <v>4463</v>
      </c>
      <c r="E44" s="26">
        <v>15.694900000000001</v>
      </c>
      <c r="F44" s="33">
        <v>606</v>
      </c>
      <c r="G44" s="26">
        <v>2.1311</v>
      </c>
      <c r="H44" s="27">
        <v>4219</v>
      </c>
      <c r="I44" s="26">
        <v>14.8368</v>
      </c>
      <c r="J44" s="27">
        <v>2730</v>
      </c>
      <c r="K44" s="26">
        <v>9.6005064003376006</v>
      </c>
      <c r="L44" s="27">
        <v>14663</v>
      </c>
      <c r="M44" s="26">
        <v>51.564900000000002</v>
      </c>
      <c r="N44" s="33">
        <v>73</v>
      </c>
      <c r="O44" s="26">
        <v>0.25669999999999998</v>
      </c>
      <c r="P44" s="35">
        <v>1682</v>
      </c>
      <c r="Q44" s="29">
        <v>5.9150400000000003</v>
      </c>
      <c r="R44" s="34">
        <v>4678</v>
      </c>
      <c r="S44" s="29">
        <v>16.451000000000001</v>
      </c>
      <c r="T44" s="34">
        <v>1163</v>
      </c>
      <c r="U44" s="30">
        <v>4.0899000000000001</v>
      </c>
      <c r="V44" s="31">
        <v>536</v>
      </c>
      <c r="W44" s="32">
        <v>100</v>
      </c>
    </row>
    <row r="45" spans="1:23" s="22" customFormat="1" ht="15" customHeight="1" x14ac:dyDescent="0.2">
      <c r="A45" s="21" t="s">
        <v>19</v>
      </c>
      <c r="B45" s="69" t="s">
        <v>57</v>
      </c>
      <c r="C45" s="58">
        <v>25180</v>
      </c>
      <c r="D45" s="71">
        <v>391</v>
      </c>
      <c r="E45" s="60">
        <v>1.5528</v>
      </c>
      <c r="F45" s="61">
        <v>1155</v>
      </c>
      <c r="G45" s="60">
        <v>4.5869999999999997</v>
      </c>
      <c r="H45" s="62">
        <v>5213</v>
      </c>
      <c r="I45" s="60">
        <v>20.7029</v>
      </c>
      <c r="J45" s="61">
        <v>616</v>
      </c>
      <c r="K45" s="60">
        <v>2.4464000000000001</v>
      </c>
      <c r="L45" s="62">
        <v>16270</v>
      </c>
      <c r="M45" s="60">
        <v>64.614773629864999</v>
      </c>
      <c r="N45" s="61">
        <v>145</v>
      </c>
      <c r="O45" s="60">
        <v>0.57585385226370001</v>
      </c>
      <c r="P45" s="63">
        <v>1390</v>
      </c>
      <c r="Q45" s="64">
        <v>5.5202499999999999</v>
      </c>
      <c r="R45" s="59">
        <v>3180</v>
      </c>
      <c r="S45" s="64">
        <v>12.629099999999999</v>
      </c>
      <c r="T45" s="71">
        <v>675</v>
      </c>
      <c r="U45" s="66">
        <v>2.6806999999999999</v>
      </c>
      <c r="V45" s="67">
        <v>361</v>
      </c>
      <c r="W45" s="68">
        <v>100</v>
      </c>
    </row>
    <row r="46" spans="1:23" s="22" customFormat="1" ht="15" customHeight="1" x14ac:dyDescent="0.2">
      <c r="A46" s="21" t="s">
        <v>19</v>
      </c>
      <c r="B46" s="23" t="s">
        <v>58</v>
      </c>
      <c r="C46" s="24">
        <v>81351</v>
      </c>
      <c r="D46" s="25">
        <v>100</v>
      </c>
      <c r="E46" s="26">
        <v>0.1229</v>
      </c>
      <c r="F46" s="27">
        <v>2942</v>
      </c>
      <c r="G46" s="26">
        <v>3.6164000000000001</v>
      </c>
      <c r="H46" s="27">
        <v>7749</v>
      </c>
      <c r="I46" s="26">
        <v>9.5253999999999994</v>
      </c>
      <c r="J46" s="27">
        <v>11422</v>
      </c>
      <c r="K46" s="26">
        <v>14.0404</v>
      </c>
      <c r="L46" s="33">
        <v>57501</v>
      </c>
      <c r="M46" s="26">
        <v>70.682599999999994</v>
      </c>
      <c r="N46" s="33">
        <v>46</v>
      </c>
      <c r="O46" s="26">
        <v>5.6500000000000002E-2</v>
      </c>
      <c r="P46" s="35">
        <v>1591</v>
      </c>
      <c r="Q46" s="29">
        <v>1.9557199999999999</v>
      </c>
      <c r="R46" s="25">
        <v>14257</v>
      </c>
      <c r="S46" s="29">
        <v>17.525300000000001</v>
      </c>
      <c r="T46" s="25">
        <v>2536</v>
      </c>
      <c r="U46" s="30">
        <v>3.1173999999999999</v>
      </c>
      <c r="V46" s="31">
        <v>801</v>
      </c>
      <c r="W46" s="32">
        <v>100</v>
      </c>
    </row>
    <row r="47" spans="1:23" s="22" customFormat="1" ht="15" customHeight="1" x14ac:dyDescent="0.2">
      <c r="A47" s="21" t="s">
        <v>19</v>
      </c>
      <c r="B47" s="69" t="s">
        <v>59</v>
      </c>
      <c r="C47" s="72">
        <v>4821</v>
      </c>
      <c r="D47" s="59">
        <v>36</v>
      </c>
      <c r="E47" s="60">
        <v>0.74670000000000003</v>
      </c>
      <c r="F47" s="62">
        <v>146</v>
      </c>
      <c r="G47" s="60">
        <v>3.0284</v>
      </c>
      <c r="H47" s="62">
        <v>1288</v>
      </c>
      <c r="I47" s="60">
        <v>26.7164</v>
      </c>
      <c r="J47" s="62">
        <v>507</v>
      </c>
      <c r="K47" s="60">
        <v>10.516500000000001</v>
      </c>
      <c r="L47" s="62">
        <v>2663</v>
      </c>
      <c r="M47" s="60">
        <v>55.237499999999997</v>
      </c>
      <c r="N47" s="61">
        <v>8</v>
      </c>
      <c r="O47" s="60">
        <v>0.16589999999999999</v>
      </c>
      <c r="P47" s="63">
        <v>173</v>
      </c>
      <c r="Q47" s="64">
        <v>3.58847</v>
      </c>
      <c r="R47" s="71">
        <v>656</v>
      </c>
      <c r="S47" s="64">
        <v>13.607135449076999</v>
      </c>
      <c r="T47" s="59">
        <v>453</v>
      </c>
      <c r="U47" s="66">
        <v>9.3963999999999999</v>
      </c>
      <c r="V47" s="67">
        <v>76</v>
      </c>
      <c r="W47" s="68">
        <v>100</v>
      </c>
    </row>
    <row r="48" spans="1:23" s="22" customFormat="1" ht="15" customHeight="1" x14ac:dyDescent="0.2">
      <c r="A48" s="21" t="s">
        <v>19</v>
      </c>
      <c r="B48" s="23" t="s">
        <v>60</v>
      </c>
      <c r="C48" s="24">
        <v>32860</v>
      </c>
      <c r="D48" s="34">
        <v>103</v>
      </c>
      <c r="E48" s="26">
        <v>0.31345100426049999</v>
      </c>
      <c r="F48" s="27">
        <v>569</v>
      </c>
      <c r="G48" s="26">
        <v>1.7316</v>
      </c>
      <c r="H48" s="33">
        <v>2429</v>
      </c>
      <c r="I48" s="26">
        <v>7.3919659160073001</v>
      </c>
      <c r="J48" s="27">
        <v>10982</v>
      </c>
      <c r="K48" s="26">
        <v>33.4206</v>
      </c>
      <c r="L48" s="27">
        <v>17844</v>
      </c>
      <c r="M48" s="26">
        <v>54.303100000000001</v>
      </c>
      <c r="N48" s="33">
        <v>43</v>
      </c>
      <c r="O48" s="26">
        <v>0.13089999999999999</v>
      </c>
      <c r="P48" s="35">
        <v>890</v>
      </c>
      <c r="Q48" s="29">
        <v>2.7084601339013998</v>
      </c>
      <c r="R48" s="34">
        <v>3602</v>
      </c>
      <c r="S48" s="29">
        <v>10.9617</v>
      </c>
      <c r="T48" s="34">
        <v>1655</v>
      </c>
      <c r="U48" s="30">
        <v>5.0365000000000002</v>
      </c>
      <c r="V48" s="31">
        <v>284</v>
      </c>
      <c r="W48" s="32">
        <v>100</v>
      </c>
    </row>
    <row r="49" spans="1:23" s="22" customFormat="1" ht="15" customHeight="1" x14ac:dyDescent="0.2">
      <c r="A49" s="21" t="s">
        <v>19</v>
      </c>
      <c r="B49" s="69" t="s">
        <v>61</v>
      </c>
      <c r="C49" s="72">
        <v>5709</v>
      </c>
      <c r="D49" s="59">
        <v>495</v>
      </c>
      <c r="E49" s="60">
        <v>8.6705000000000005</v>
      </c>
      <c r="F49" s="61">
        <v>112</v>
      </c>
      <c r="G49" s="60">
        <v>1.9618</v>
      </c>
      <c r="H49" s="61">
        <v>274</v>
      </c>
      <c r="I49" s="60">
        <v>4.7994000000000003</v>
      </c>
      <c r="J49" s="61">
        <v>193</v>
      </c>
      <c r="K49" s="60">
        <v>3.3805999999999998</v>
      </c>
      <c r="L49" s="62">
        <v>4499</v>
      </c>
      <c r="M49" s="60">
        <v>78.805400000000006</v>
      </c>
      <c r="N49" s="62">
        <v>7</v>
      </c>
      <c r="O49" s="60">
        <v>0.1226</v>
      </c>
      <c r="P49" s="63">
        <v>129</v>
      </c>
      <c r="Q49" s="64">
        <v>2.2595901208617999</v>
      </c>
      <c r="R49" s="71">
        <v>632</v>
      </c>
      <c r="S49" s="64">
        <v>11.0702</v>
      </c>
      <c r="T49" s="71">
        <v>133</v>
      </c>
      <c r="U49" s="66">
        <v>2.3296549308109999</v>
      </c>
      <c r="V49" s="67">
        <v>198</v>
      </c>
      <c r="W49" s="68">
        <v>100</v>
      </c>
    </row>
    <row r="50" spans="1:23" s="22" customFormat="1" ht="15" customHeight="1" x14ac:dyDescent="0.2">
      <c r="A50" s="21" t="s">
        <v>19</v>
      </c>
      <c r="B50" s="23" t="s">
        <v>62</v>
      </c>
      <c r="C50" s="24">
        <v>38539</v>
      </c>
      <c r="D50" s="25">
        <v>77</v>
      </c>
      <c r="E50" s="26">
        <v>0.19980000000000001</v>
      </c>
      <c r="F50" s="27">
        <v>771</v>
      </c>
      <c r="G50" s="26">
        <v>2.0005999999999999</v>
      </c>
      <c r="H50" s="33">
        <v>2989</v>
      </c>
      <c r="I50" s="26">
        <v>7.7557999999999998</v>
      </c>
      <c r="J50" s="27">
        <v>8573</v>
      </c>
      <c r="K50" s="26">
        <v>22.245000000000001</v>
      </c>
      <c r="L50" s="27">
        <v>25552</v>
      </c>
      <c r="M50" s="26">
        <v>66.301699999999997</v>
      </c>
      <c r="N50" s="33">
        <v>40</v>
      </c>
      <c r="O50" s="26">
        <v>0.10379096499649999</v>
      </c>
      <c r="P50" s="35">
        <v>537</v>
      </c>
      <c r="Q50" s="29">
        <v>1.3933899999999999</v>
      </c>
      <c r="R50" s="25">
        <v>5111</v>
      </c>
      <c r="S50" s="29">
        <v>13.261900000000001</v>
      </c>
      <c r="T50" s="25">
        <v>1180</v>
      </c>
      <c r="U50" s="30">
        <v>3.0617999999999999</v>
      </c>
      <c r="V50" s="31">
        <v>430</v>
      </c>
      <c r="W50" s="32">
        <v>100</v>
      </c>
    </row>
    <row r="51" spans="1:23" s="22" customFormat="1" ht="15" customHeight="1" x14ac:dyDescent="0.2">
      <c r="A51" s="21" t="s">
        <v>19</v>
      </c>
      <c r="B51" s="69" t="s">
        <v>63</v>
      </c>
      <c r="C51" s="58">
        <v>226448</v>
      </c>
      <c r="D51" s="59">
        <v>956</v>
      </c>
      <c r="E51" s="60">
        <v>0.42220000000000002</v>
      </c>
      <c r="F51" s="62">
        <v>9934</v>
      </c>
      <c r="G51" s="60">
        <v>4.3868999999999998</v>
      </c>
      <c r="H51" s="61">
        <v>116931</v>
      </c>
      <c r="I51" s="60">
        <v>51.637020419698999</v>
      </c>
      <c r="J51" s="61">
        <v>28920</v>
      </c>
      <c r="K51" s="60">
        <v>12.771100000000001</v>
      </c>
      <c r="L51" s="61">
        <v>65242</v>
      </c>
      <c r="M51" s="60">
        <v>28.811</v>
      </c>
      <c r="N51" s="62">
        <v>338</v>
      </c>
      <c r="O51" s="60">
        <v>0.14929999999999999</v>
      </c>
      <c r="P51" s="63">
        <v>4127</v>
      </c>
      <c r="Q51" s="64">
        <v>1.8224899999999999</v>
      </c>
      <c r="R51" s="59">
        <v>23693</v>
      </c>
      <c r="S51" s="64">
        <v>10.462899999999999</v>
      </c>
      <c r="T51" s="59">
        <v>24982</v>
      </c>
      <c r="U51" s="66">
        <v>11.0321</v>
      </c>
      <c r="V51" s="67">
        <v>2251</v>
      </c>
      <c r="W51" s="68">
        <v>100</v>
      </c>
    </row>
    <row r="52" spans="1:23" s="22" customFormat="1" ht="15" customHeight="1" x14ac:dyDescent="0.2">
      <c r="A52" s="21" t="s">
        <v>19</v>
      </c>
      <c r="B52" s="23" t="s">
        <v>64</v>
      </c>
      <c r="C52" s="24">
        <v>25382</v>
      </c>
      <c r="D52" s="34">
        <v>336</v>
      </c>
      <c r="E52" s="26">
        <v>1.3238000000000001</v>
      </c>
      <c r="F52" s="27">
        <v>554</v>
      </c>
      <c r="G52" s="26">
        <v>2.1825999999999999</v>
      </c>
      <c r="H52" s="33">
        <v>4757</v>
      </c>
      <c r="I52" s="26">
        <v>18.741599999999998</v>
      </c>
      <c r="J52" s="33">
        <v>442</v>
      </c>
      <c r="K52" s="26">
        <v>1.7414000000000001</v>
      </c>
      <c r="L52" s="27">
        <v>18271</v>
      </c>
      <c r="M52" s="26">
        <v>71.984083208572997</v>
      </c>
      <c r="N52" s="33">
        <v>475</v>
      </c>
      <c r="O52" s="26">
        <v>1.8714</v>
      </c>
      <c r="P52" s="28">
        <v>547</v>
      </c>
      <c r="Q52" s="29">
        <v>2.1550699999999998</v>
      </c>
      <c r="R52" s="25">
        <v>2710</v>
      </c>
      <c r="S52" s="29">
        <v>10.6769</v>
      </c>
      <c r="T52" s="25">
        <v>2225</v>
      </c>
      <c r="U52" s="30">
        <v>8.7660999999999998</v>
      </c>
      <c r="V52" s="31">
        <v>323</v>
      </c>
      <c r="W52" s="32">
        <v>100</v>
      </c>
    </row>
    <row r="53" spans="1:23" s="22" customFormat="1" ht="15" customHeight="1" x14ac:dyDescent="0.2">
      <c r="A53" s="21" t="s">
        <v>19</v>
      </c>
      <c r="B53" s="69" t="s">
        <v>65</v>
      </c>
      <c r="C53" s="72">
        <v>3185</v>
      </c>
      <c r="D53" s="71">
        <v>23</v>
      </c>
      <c r="E53" s="60">
        <v>0.72209999999999996</v>
      </c>
      <c r="F53" s="61">
        <v>68</v>
      </c>
      <c r="G53" s="60">
        <v>2.1349999999999998</v>
      </c>
      <c r="H53" s="62">
        <v>61</v>
      </c>
      <c r="I53" s="60">
        <v>1.9152</v>
      </c>
      <c r="J53" s="61">
        <v>92</v>
      </c>
      <c r="K53" s="60">
        <v>2.8885000000000001</v>
      </c>
      <c r="L53" s="62">
        <v>2889</v>
      </c>
      <c r="M53" s="60">
        <v>90.706400000000002</v>
      </c>
      <c r="N53" s="62">
        <v>0</v>
      </c>
      <c r="O53" s="60">
        <v>0</v>
      </c>
      <c r="P53" s="63">
        <v>52</v>
      </c>
      <c r="Q53" s="64">
        <v>1.6326499999999999</v>
      </c>
      <c r="R53" s="71">
        <v>346</v>
      </c>
      <c r="S53" s="64">
        <v>10.8634</v>
      </c>
      <c r="T53" s="59">
        <v>43</v>
      </c>
      <c r="U53" s="66">
        <v>1.3501000000000001</v>
      </c>
      <c r="V53" s="67">
        <v>67</v>
      </c>
      <c r="W53" s="68">
        <v>100</v>
      </c>
    </row>
    <row r="54" spans="1:23" s="22" customFormat="1" ht="15" customHeight="1" x14ac:dyDescent="0.2">
      <c r="A54" s="21" t="s">
        <v>19</v>
      </c>
      <c r="B54" s="23" t="s">
        <v>66</v>
      </c>
      <c r="C54" s="24">
        <v>64307</v>
      </c>
      <c r="D54" s="34">
        <v>195</v>
      </c>
      <c r="E54" s="26">
        <v>0.30320000000000003</v>
      </c>
      <c r="F54" s="27">
        <v>4409</v>
      </c>
      <c r="G54" s="37">
        <v>6.8562000000000003</v>
      </c>
      <c r="H54" s="33">
        <v>8624</v>
      </c>
      <c r="I54" s="37">
        <v>13.4107</v>
      </c>
      <c r="J54" s="27">
        <v>14602</v>
      </c>
      <c r="K54" s="26">
        <v>22.706700000000001</v>
      </c>
      <c r="L54" s="27">
        <v>33725</v>
      </c>
      <c r="M54" s="26">
        <v>52.4437</v>
      </c>
      <c r="N54" s="27">
        <v>89</v>
      </c>
      <c r="O54" s="26">
        <v>0.1384</v>
      </c>
      <c r="P54" s="35">
        <v>2663</v>
      </c>
      <c r="Q54" s="29">
        <v>4.14107</v>
      </c>
      <c r="R54" s="25">
        <v>8705</v>
      </c>
      <c r="S54" s="29">
        <v>13.5366</v>
      </c>
      <c r="T54" s="34">
        <v>4079</v>
      </c>
      <c r="U54" s="30">
        <v>6.343</v>
      </c>
      <c r="V54" s="31">
        <v>438</v>
      </c>
      <c r="W54" s="32">
        <v>100</v>
      </c>
    </row>
    <row r="55" spans="1:23" s="22" customFormat="1" ht="15" customHeight="1" x14ac:dyDescent="0.2">
      <c r="A55" s="21" t="s">
        <v>19</v>
      </c>
      <c r="B55" s="69" t="s">
        <v>67</v>
      </c>
      <c r="C55" s="58">
        <v>47051</v>
      </c>
      <c r="D55" s="59">
        <v>619</v>
      </c>
      <c r="E55" s="60">
        <v>1.3156000000000001</v>
      </c>
      <c r="F55" s="61">
        <v>3802</v>
      </c>
      <c r="G55" s="60">
        <v>8.0806000000000004</v>
      </c>
      <c r="H55" s="62">
        <v>9464</v>
      </c>
      <c r="I55" s="60">
        <v>20.1143</v>
      </c>
      <c r="J55" s="62">
        <v>2332</v>
      </c>
      <c r="K55" s="60">
        <v>4.9562999999999997</v>
      </c>
      <c r="L55" s="61">
        <v>27123</v>
      </c>
      <c r="M55" s="60">
        <v>57.645958640624002</v>
      </c>
      <c r="N55" s="61">
        <v>503</v>
      </c>
      <c r="O55" s="60">
        <v>1.0690999999999999</v>
      </c>
      <c r="P55" s="70">
        <v>3208</v>
      </c>
      <c r="Q55" s="64">
        <v>6.81813</v>
      </c>
      <c r="R55" s="59">
        <v>6165</v>
      </c>
      <c r="S55" s="64">
        <v>13.1028</v>
      </c>
      <c r="T55" s="71">
        <v>2753</v>
      </c>
      <c r="U55" s="66">
        <v>5.8510999999999997</v>
      </c>
      <c r="V55" s="67">
        <v>690</v>
      </c>
      <c r="W55" s="68">
        <v>100</v>
      </c>
    </row>
    <row r="56" spans="1:23" s="22" customFormat="1" ht="15" customHeight="1" x14ac:dyDescent="0.2">
      <c r="A56" s="21" t="s">
        <v>19</v>
      </c>
      <c r="B56" s="23" t="s">
        <v>68</v>
      </c>
      <c r="C56" s="24">
        <v>11516</v>
      </c>
      <c r="D56" s="25">
        <v>17</v>
      </c>
      <c r="E56" s="26">
        <v>0.14760000000000001</v>
      </c>
      <c r="F56" s="27">
        <v>83</v>
      </c>
      <c r="G56" s="26">
        <v>0.72070000000000001</v>
      </c>
      <c r="H56" s="27">
        <v>147</v>
      </c>
      <c r="I56" s="26">
        <v>1.2765</v>
      </c>
      <c r="J56" s="33">
        <v>630</v>
      </c>
      <c r="K56" s="26">
        <v>5.4706000000000001</v>
      </c>
      <c r="L56" s="27">
        <v>10482</v>
      </c>
      <c r="M56" s="26">
        <v>91.021199999999993</v>
      </c>
      <c r="N56" s="33">
        <v>4</v>
      </c>
      <c r="O56" s="26">
        <v>3.4700000000000002E-2</v>
      </c>
      <c r="P56" s="28">
        <v>153</v>
      </c>
      <c r="Q56" s="29">
        <v>1.3285863146926</v>
      </c>
      <c r="R56" s="34">
        <v>1521</v>
      </c>
      <c r="S56" s="29">
        <v>13.207700000000001</v>
      </c>
      <c r="T56" s="34">
        <v>75</v>
      </c>
      <c r="U56" s="30">
        <v>0.65126780131990003</v>
      </c>
      <c r="V56" s="31">
        <v>154</v>
      </c>
      <c r="W56" s="32">
        <v>100</v>
      </c>
    </row>
    <row r="57" spans="1:23" s="22" customFormat="1" ht="15" customHeight="1" x14ac:dyDescent="0.2">
      <c r="A57" s="21" t="s">
        <v>19</v>
      </c>
      <c r="B57" s="69" t="s">
        <v>69</v>
      </c>
      <c r="C57" s="58">
        <v>40980</v>
      </c>
      <c r="D57" s="59">
        <v>446</v>
      </c>
      <c r="E57" s="60">
        <v>1.0883</v>
      </c>
      <c r="F57" s="62">
        <v>1522</v>
      </c>
      <c r="G57" s="60">
        <v>3.714</v>
      </c>
      <c r="H57" s="61">
        <v>4420</v>
      </c>
      <c r="I57" s="60">
        <v>10.7857</v>
      </c>
      <c r="J57" s="61">
        <v>3939</v>
      </c>
      <c r="K57" s="60">
        <v>9.6120000000000001</v>
      </c>
      <c r="L57" s="61">
        <v>29730</v>
      </c>
      <c r="M57" s="60">
        <v>72.547600000000003</v>
      </c>
      <c r="N57" s="61">
        <v>35</v>
      </c>
      <c r="O57" s="60">
        <v>8.5407515861399996E-2</v>
      </c>
      <c r="P57" s="70">
        <v>888</v>
      </c>
      <c r="Q57" s="64">
        <v>2.1669100000000001</v>
      </c>
      <c r="R57" s="71">
        <v>4954</v>
      </c>
      <c r="S57" s="64">
        <v>12.088800000000001</v>
      </c>
      <c r="T57" s="71">
        <v>1349</v>
      </c>
      <c r="U57" s="66">
        <v>3.2917999999999998</v>
      </c>
      <c r="V57" s="67">
        <v>595</v>
      </c>
      <c r="W57" s="68">
        <v>100</v>
      </c>
    </row>
    <row r="58" spans="1:23" s="22" customFormat="1" ht="15" customHeight="1" thickBot="1" x14ac:dyDescent="0.25">
      <c r="A58" s="21" t="s">
        <v>19</v>
      </c>
      <c r="B58" s="38" t="s">
        <v>70</v>
      </c>
      <c r="C58" s="73">
        <v>4222</v>
      </c>
      <c r="D58" s="74">
        <v>102</v>
      </c>
      <c r="E58" s="40">
        <v>2.4159000000000002</v>
      </c>
      <c r="F58" s="41">
        <v>38</v>
      </c>
      <c r="G58" s="40">
        <v>0.9</v>
      </c>
      <c r="H58" s="42">
        <v>541</v>
      </c>
      <c r="I58" s="40">
        <v>12.813800000000001</v>
      </c>
      <c r="J58" s="41">
        <v>49</v>
      </c>
      <c r="K58" s="40">
        <v>1.1606000000000001</v>
      </c>
      <c r="L58" s="41">
        <v>3417</v>
      </c>
      <c r="M58" s="40">
        <v>80.933199999999999</v>
      </c>
      <c r="N58" s="41">
        <v>4</v>
      </c>
      <c r="O58" s="40">
        <v>9.4700000000000006E-2</v>
      </c>
      <c r="P58" s="43">
        <v>71</v>
      </c>
      <c r="Q58" s="44">
        <v>1.6816674561819001</v>
      </c>
      <c r="R58" s="39">
        <v>514</v>
      </c>
      <c r="S58" s="44">
        <v>12.174300000000001</v>
      </c>
      <c r="T58" s="39">
        <v>58</v>
      </c>
      <c r="U58" s="45">
        <v>1.3737999999999999</v>
      </c>
      <c r="V58" s="46">
        <v>102</v>
      </c>
      <c r="W58" s="47">
        <v>100</v>
      </c>
    </row>
    <row r="59" spans="1:23" s="49" customFormat="1" ht="15" customHeight="1" x14ac:dyDescent="0.2">
      <c r="A59" s="51"/>
      <c r="B59" s="55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53"/>
      <c r="U59" s="54"/>
      <c r="V59" s="48"/>
      <c r="W59" s="48"/>
    </row>
    <row r="60" spans="1:23" s="49" customFormat="1" ht="15" customHeight="1" x14ac:dyDescent="0.2">
      <c r="A60" s="51"/>
      <c r="B60" s="52" t="str">
        <f>CONCATENATE("NOTE: Table reads (for US Totals):  Of all ",IF(ISTEXT(C7),LEFT(C7,3),TEXT(C7,"#,##0"))," public school male students ", A7, ", ", IF(ISTEXT(D7),LEFT(D7,3),TEXT(D7,"#,##0"))," (", TEXT(E7,"0.0"),"%) were American Indian or Alaska Native, and ",IF(ISTEXT(R7),LEFT(R7,3),TEXT(R7,"#,##0"))," (",TEXT(S7,"0.0"),"%) were students with disabilities served under the Individuals with Disabilities Education Act (IDEA).")</f>
        <v>NOTE: Table reads (for US Totals):  Of all 2,215,203 public school male students enrolled in biology, 22,396 (1.0%) were American Indian or Alaska Native, and 288,407 (13.0%) were students with disabilities served under the Individuals with Disabilities Education Act (IDEA).</v>
      </c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53"/>
      <c r="W60" s="54"/>
    </row>
    <row r="61" spans="1:23" s="49" customFormat="1" ht="14.1" customHeight="1" x14ac:dyDescent="0.2">
      <c r="B61" s="75" t="s">
        <v>71</v>
      </c>
      <c r="C61" s="75"/>
      <c r="D61" s="75"/>
      <c r="E61" s="75"/>
      <c r="F61" s="75"/>
      <c r="G61" s="75"/>
      <c r="H61" s="75"/>
      <c r="I61" s="75"/>
      <c r="J61" s="75"/>
      <c r="K61" s="75"/>
      <c r="L61" s="75"/>
      <c r="M61" s="75"/>
      <c r="N61" s="75"/>
      <c r="O61" s="75"/>
      <c r="P61" s="75"/>
      <c r="Q61" s="75"/>
      <c r="R61" s="75"/>
      <c r="S61" s="75"/>
      <c r="T61" s="75"/>
      <c r="U61" s="75"/>
      <c r="V61" s="75"/>
      <c r="W61" s="75"/>
    </row>
    <row r="62" spans="1:23" s="49" customFormat="1" ht="15" customHeight="1" x14ac:dyDescent="0.2">
      <c r="A62" s="51"/>
      <c r="B62" s="75" t="s">
        <v>72</v>
      </c>
      <c r="C62" s="75"/>
      <c r="D62" s="75"/>
      <c r="E62" s="75"/>
      <c r="F62" s="75"/>
      <c r="G62" s="75"/>
      <c r="H62" s="75"/>
      <c r="I62" s="75"/>
      <c r="J62" s="75"/>
      <c r="K62" s="75"/>
      <c r="L62" s="75"/>
      <c r="M62" s="75"/>
      <c r="N62" s="75"/>
      <c r="O62" s="75"/>
      <c r="P62" s="75"/>
      <c r="Q62" s="75"/>
      <c r="R62" s="75"/>
      <c r="S62" s="75"/>
      <c r="T62" s="75"/>
      <c r="U62" s="75"/>
      <c r="V62" s="75"/>
      <c r="W62" s="75"/>
    </row>
    <row r="63" spans="1:23" s="49" customFormat="1" ht="15" customHeight="1" x14ac:dyDescent="0.2">
      <c r="A63" s="51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53"/>
      <c r="U63" s="54"/>
      <c r="V63" s="48"/>
      <c r="W63" s="48"/>
    </row>
    <row r="64" spans="1:23" s="49" customFormat="1" ht="15" customHeight="1" x14ac:dyDescent="0.2">
      <c r="A64" s="51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53"/>
      <c r="U64" s="54"/>
      <c r="V64" s="48"/>
      <c r="W64" s="48"/>
    </row>
  </sheetData>
  <sortState ref="B8:W58">
    <sortCondition ref="B8:B58"/>
  </sortState>
  <mergeCells count="16">
    <mergeCell ref="B62:W62"/>
    <mergeCell ref="B4:B5"/>
    <mergeCell ref="R4:S5"/>
    <mergeCell ref="T4:U5"/>
    <mergeCell ref="V4:V5"/>
    <mergeCell ref="C4:C5"/>
    <mergeCell ref="W4:W5"/>
    <mergeCell ref="N5:O5"/>
    <mergeCell ref="P5:Q5"/>
    <mergeCell ref="D4:Q4"/>
    <mergeCell ref="D5:E5"/>
    <mergeCell ref="F5:G5"/>
    <mergeCell ref="H5:I5"/>
    <mergeCell ref="J5:K5"/>
    <mergeCell ref="L5:M5"/>
    <mergeCell ref="B61:W61"/>
  </mergeCells>
  <phoneticPr fontId="20" type="noConversion"/>
  <printOptions horizontalCentered="1"/>
  <pageMargins left="0.25" right="0.25" top="1" bottom="1" header="0.5" footer="0.5"/>
  <pageSetup paperSize="3" scale="69" orientation="landscape" horizontalDpi="4294967292" verticalDpi="4294967292"/>
  <extLst>
    <ext xmlns:mx="http://schemas.microsoft.com/office/mac/excel/2008/main" uri="{64002731-A6B0-56B0-2670-7721B7C09600}">
      <mx:PLV Mode="0" OnePage="0" WScale="4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W64"/>
  <sheetViews>
    <sheetView showGridLines="0" zoomScale="80" zoomScaleNormal="80" workbookViewId="0"/>
  </sheetViews>
  <sheetFormatPr defaultColWidth="12.1640625" defaultRowHeight="15" customHeight="1" x14ac:dyDescent="0.2"/>
  <cols>
    <col min="1" max="1" width="3.33203125" style="10" customWidth="1"/>
    <col min="2" max="2" width="21.83203125" style="1" customWidth="1"/>
    <col min="3" max="19" width="14.83203125" style="1" customWidth="1"/>
    <col min="20" max="20" width="14.83203125" style="5" customWidth="1"/>
    <col min="21" max="21" width="14.83203125" style="6" customWidth="1"/>
    <col min="22" max="23" width="14.83203125" style="1" customWidth="1"/>
    <col min="24" max="16384" width="12.1640625" style="7"/>
  </cols>
  <sheetData>
    <row r="2" spans="1:23" s="2" customFormat="1" ht="15" customHeight="1" x14ac:dyDescent="0.25">
      <c r="A2" s="9"/>
      <c r="B2" s="56" t="str">
        <f>CONCATENATE("Number and percentage of public school female students ",A7, ", by race/ethnicity, disability status, and English proficiency, by state: School Year 2015-16")</f>
        <v>Number and percentage of public school female students enrolled in biology, by race/ethnicity, disability status, and English proficiency, by state: School Year 2015-16</v>
      </c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</row>
    <row r="3" spans="1:23" s="1" customFormat="1" ht="15" customHeight="1" thickBot="1" x14ac:dyDescent="0.3">
      <c r="A3" s="8"/>
      <c r="B3" s="3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5"/>
      <c r="V3" s="4"/>
      <c r="W3" s="4"/>
    </row>
    <row r="4" spans="1:23" s="12" customFormat="1" ht="24.95" customHeight="1" x14ac:dyDescent="0.2">
      <c r="A4" s="11"/>
      <c r="B4" s="76" t="s">
        <v>0</v>
      </c>
      <c r="C4" s="78" t="s">
        <v>1</v>
      </c>
      <c r="D4" s="80" t="s">
        <v>2</v>
      </c>
      <c r="E4" s="81"/>
      <c r="F4" s="81"/>
      <c r="G4" s="81"/>
      <c r="H4" s="81"/>
      <c r="I4" s="81"/>
      <c r="J4" s="81"/>
      <c r="K4" s="81"/>
      <c r="L4" s="81"/>
      <c r="M4" s="81"/>
      <c r="N4" s="81"/>
      <c r="O4" s="81"/>
      <c r="P4" s="81"/>
      <c r="Q4" s="82"/>
      <c r="R4" s="83" t="s">
        <v>3</v>
      </c>
      <c r="S4" s="84"/>
      <c r="T4" s="83" t="s">
        <v>4</v>
      </c>
      <c r="U4" s="84"/>
      <c r="V4" s="87" t="s">
        <v>5</v>
      </c>
      <c r="W4" s="89" t="s">
        <v>6</v>
      </c>
    </row>
    <row r="5" spans="1:23" s="12" customFormat="1" ht="24.95" customHeight="1" x14ac:dyDescent="0.2">
      <c r="A5" s="11"/>
      <c r="B5" s="77"/>
      <c r="C5" s="79"/>
      <c r="D5" s="91" t="s">
        <v>7</v>
      </c>
      <c r="E5" s="92"/>
      <c r="F5" s="93" t="s">
        <v>8</v>
      </c>
      <c r="G5" s="92"/>
      <c r="H5" s="94" t="s">
        <v>9</v>
      </c>
      <c r="I5" s="92"/>
      <c r="J5" s="94" t="s">
        <v>10</v>
      </c>
      <c r="K5" s="92"/>
      <c r="L5" s="94" t="s">
        <v>11</v>
      </c>
      <c r="M5" s="92"/>
      <c r="N5" s="94" t="s">
        <v>12</v>
      </c>
      <c r="O5" s="92"/>
      <c r="P5" s="94" t="s">
        <v>13</v>
      </c>
      <c r="Q5" s="95"/>
      <c r="R5" s="85"/>
      <c r="S5" s="86"/>
      <c r="T5" s="85"/>
      <c r="U5" s="86"/>
      <c r="V5" s="88"/>
      <c r="W5" s="90"/>
    </row>
    <row r="6" spans="1:23" s="12" customFormat="1" ht="15" customHeight="1" thickBot="1" x14ac:dyDescent="0.25">
      <c r="A6" s="11"/>
      <c r="B6" s="13"/>
      <c r="C6" s="50"/>
      <c r="D6" s="14" t="s">
        <v>14</v>
      </c>
      <c r="E6" s="15" t="s">
        <v>15</v>
      </c>
      <c r="F6" s="16" t="s">
        <v>14</v>
      </c>
      <c r="G6" s="15" t="s">
        <v>15</v>
      </c>
      <c r="H6" s="16" t="s">
        <v>14</v>
      </c>
      <c r="I6" s="15" t="s">
        <v>15</v>
      </c>
      <c r="J6" s="16" t="s">
        <v>14</v>
      </c>
      <c r="K6" s="15" t="s">
        <v>15</v>
      </c>
      <c r="L6" s="16" t="s">
        <v>14</v>
      </c>
      <c r="M6" s="15" t="s">
        <v>15</v>
      </c>
      <c r="N6" s="16" t="s">
        <v>14</v>
      </c>
      <c r="O6" s="15" t="s">
        <v>15</v>
      </c>
      <c r="P6" s="16" t="s">
        <v>14</v>
      </c>
      <c r="Q6" s="17" t="s">
        <v>15</v>
      </c>
      <c r="R6" s="14" t="s">
        <v>14</v>
      </c>
      <c r="S6" s="18" t="s">
        <v>16</v>
      </c>
      <c r="T6" s="16" t="s">
        <v>14</v>
      </c>
      <c r="U6" s="18" t="s">
        <v>16</v>
      </c>
      <c r="V6" s="19"/>
      <c r="W6" s="20"/>
    </row>
    <row r="7" spans="1:23" s="22" customFormat="1" ht="15" customHeight="1" x14ac:dyDescent="0.2">
      <c r="A7" s="21" t="str">
        <f>Total!A7</f>
        <v>enrolled in biology</v>
      </c>
      <c r="B7" s="57" t="s">
        <v>18</v>
      </c>
      <c r="C7" s="58">
        <v>2225225</v>
      </c>
      <c r="D7" s="59">
        <v>21597</v>
      </c>
      <c r="E7" s="60">
        <v>0.97060000000000002</v>
      </c>
      <c r="F7" s="61">
        <v>124014</v>
      </c>
      <c r="G7" s="60">
        <v>5.5731000000000002</v>
      </c>
      <c r="H7" s="61">
        <v>536462</v>
      </c>
      <c r="I7" s="60">
        <v>24.108213776134999</v>
      </c>
      <c r="J7" s="61">
        <v>343079</v>
      </c>
      <c r="K7" s="60">
        <v>15.4177</v>
      </c>
      <c r="L7" s="61">
        <v>1127810</v>
      </c>
      <c r="M7" s="60">
        <v>50.683</v>
      </c>
      <c r="N7" s="62">
        <v>8126</v>
      </c>
      <c r="O7" s="60">
        <v>0.36520000000000002</v>
      </c>
      <c r="P7" s="63">
        <v>64137</v>
      </c>
      <c r="Q7" s="64">
        <v>2.8822703322135999</v>
      </c>
      <c r="R7" s="65">
        <v>155539</v>
      </c>
      <c r="S7" s="64">
        <v>6.9897999999999998</v>
      </c>
      <c r="T7" s="65">
        <v>113588</v>
      </c>
      <c r="U7" s="66">
        <v>5.1045999999999996</v>
      </c>
      <c r="V7" s="67">
        <v>26312</v>
      </c>
      <c r="W7" s="68">
        <v>99.984999999999999</v>
      </c>
    </row>
    <row r="8" spans="1:23" s="22" customFormat="1" ht="15" customHeight="1" x14ac:dyDescent="0.2">
      <c r="A8" s="21" t="s">
        <v>19</v>
      </c>
      <c r="B8" s="23" t="s">
        <v>20</v>
      </c>
      <c r="C8" s="24">
        <v>31009</v>
      </c>
      <c r="D8" s="25">
        <v>341</v>
      </c>
      <c r="E8" s="26">
        <v>1.0996807378503</v>
      </c>
      <c r="F8" s="27">
        <v>477</v>
      </c>
      <c r="G8" s="26">
        <v>1.5383</v>
      </c>
      <c r="H8" s="33">
        <v>1398</v>
      </c>
      <c r="I8" s="26">
        <v>4.5084</v>
      </c>
      <c r="J8" s="27">
        <v>10635</v>
      </c>
      <c r="K8" s="26">
        <v>34.296500000000002</v>
      </c>
      <c r="L8" s="27">
        <v>17778</v>
      </c>
      <c r="M8" s="26">
        <v>57.331699999999998</v>
      </c>
      <c r="N8" s="27">
        <v>39</v>
      </c>
      <c r="O8" s="26">
        <v>0.1258</v>
      </c>
      <c r="P8" s="35">
        <v>341</v>
      </c>
      <c r="Q8" s="29">
        <v>1.0996807378503</v>
      </c>
      <c r="R8" s="25">
        <v>1768</v>
      </c>
      <c r="S8" s="29">
        <v>5.7015705117869002</v>
      </c>
      <c r="T8" s="34">
        <v>558</v>
      </c>
      <c r="U8" s="30">
        <v>1.7995000000000001</v>
      </c>
      <c r="V8" s="31">
        <v>434</v>
      </c>
      <c r="W8" s="32">
        <v>100</v>
      </c>
    </row>
    <row r="9" spans="1:23" s="22" customFormat="1" ht="15" customHeight="1" x14ac:dyDescent="0.2">
      <c r="A9" s="21" t="s">
        <v>19</v>
      </c>
      <c r="B9" s="69" t="s">
        <v>21</v>
      </c>
      <c r="C9" s="58">
        <v>5576</v>
      </c>
      <c r="D9" s="59">
        <v>1277</v>
      </c>
      <c r="E9" s="60">
        <v>22.901700000000002</v>
      </c>
      <c r="F9" s="61">
        <v>392</v>
      </c>
      <c r="G9" s="60">
        <v>7.0301</v>
      </c>
      <c r="H9" s="61">
        <v>321</v>
      </c>
      <c r="I9" s="60">
        <v>5.7568000000000001</v>
      </c>
      <c r="J9" s="62">
        <v>200</v>
      </c>
      <c r="K9" s="60">
        <v>3.5868000000000002</v>
      </c>
      <c r="L9" s="62">
        <v>2793</v>
      </c>
      <c r="M9" s="60">
        <v>50.089700000000001</v>
      </c>
      <c r="N9" s="61">
        <v>134</v>
      </c>
      <c r="O9" s="60">
        <v>2.4032</v>
      </c>
      <c r="P9" s="70">
        <v>459</v>
      </c>
      <c r="Q9" s="64">
        <v>8.2317099999999996</v>
      </c>
      <c r="R9" s="71">
        <v>362</v>
      </c>
      <c r="S9" s="64">
        <v>6.4920999999999998</v>
      </c>
      <c r="T9" s="71">
        <v>369</v>
      </c>
      <c r="U9" s="66">
        <v>6.6176000000000004</v>
      </c>
      <c r="V9" s="67">
        <v>290</v>
      </c>
      <c r="W9" s="68">
        <v>100</v>
      </c>
    </row>
    <row r="10" spans="1:23" s="22" customFormat="1" ht="15" customHeight="1" x14ac:dyDescent="0.2">
      <c r="A10" s="21" t="s">
        <v>19</v>
      </c>
      <c r="B10" s="23" t="s">
        <v>22</v>
      </c>
      <c r="C10" s="24">
        <v>51667</v>
      </c>
      <c r="D10" s="34">
        <v>2287</v>
      </c>
      <c r="E10" s="26">
        <v>4.4264000000000001</v>
      </c>
      <c r="F10" s="27">
        <v>1725</v>
      </c>
      <c r="G10" s="26">
        <v>3.3386999999999998</v>
      </c>
      <c r="H10" s="33">
        <v>22720</v>
      </c>
      <c r="I10" s="26">
        <v>43.9739</v>
      </c>
      <c r="J10" s="27">
        <v>2766</v>
      </c>
      <c r="K10" s="26">
        <v>5.3535000000000004</v>
      </c>
      <c r="L10" s="33">
        <v>20937</v>
      </c>
      <c r="M10" s="26">
        <v>40.523000000000003</v>
      </c>
      <c r="N10" s="33">
        <v>142</v>
      </c>
      <c r="O10" s="26">
        <v>0.27479999999999999</v>
      </c>
      <c r="P10" s="28">
        <v>1090</v>
      </c>
      <c r="Q10" s="29">
        <v>2.1096599999999999</v>
      </c>
      <c r="R10" s="34">
        <v>3000</v>
      </c>
      <c r="S10" s="29">
        <v>5.8064</v>
      </c>
      <c r="T10" s="34">
        <v>725</v>
      </c>
      <c r="U10" s="30">
        <v>1.4032167534402999</v>
      </c>
      <c r="V10" s="31">
        <v>555</v>
      </c>
      <c r="W10" s="32">
        <v>100</v>
      </c>
    </row>
    <row r="11" spans="1:23" s="22" customFormat="1" ht="15" customHeight="1" x14ac:dyDescent="0.2">
      <c r="A11" s="21" t="s">
        <v>19</v>
      </c>
      <c r="B11" s="69" t="s">
        <v>23</v>
      </c>
      <c r="C11" s="58">
        <v>18779</v>
      </c>
      <c r="D11" s="59">
        <v>132</v>
      </c>
      <c r="E11" s="60">
        <v>0.70289999999999997</v>
      </c>
      <c r="F11" s="62">
        <v>397</v>
      </c>
      <c r="G11" s="60">
        <v>2.1141000000000001</v>
      </c>
      <c r="H11" s="61">
        <v>2061</v>
      </c>
      <c r="I11" s="60">
        <v>10.975</v>
      </c>
      <c r="J11" s="61">
        <v>3846</v>
      </c>
      <c r="K11" s="60">
        <v>20.4803</v>
      </c>
      <c r="L11" s="61">
        <v>11934</v>
      </c>
      <c r="M11" s="60">
        <v>63.549700000000001</v>
      </c>
      <c r="N11" s="61">
        <v>118</v>
      </c>
      <c r="O11" s="60">
        <v>0.62839999999999996</v>
      </c>
      <c r="P11" s="70">
        <v>291</v>
      </c>
      <c r="Q11" s="64">
        <v>1.5496000000000001</v>
      </c>
      <c r="R11" s="71">
        <v>925</v>
      </c>
      <c r="S11" s="64">
        <v>4.9257</v>
      </c>
      <c r="T11" s="59">
        <v>1156</v>
      </c>
      <c r="U11" s="66">
        <v>6.1558000000000002</v>
      </c>
      <c r="V11" s="67">
        <v>347</v>
      </c>
      <c r="W11" s="68">
        <v>100</v>
      </c>
    </row>
    <row r="12" spans="1:23" s="22" customFormat="1" ht="15" customHeight="1" x14ac:dyDescent="0.2">
      <c r="A12" s="21" t="s">
        <v>19</v>
      </c>
      <c r="B12" s="23" t="s">
        <v>24</v>
      </c>
      <c r="C12" s="24">
        <v>281821</v>
      </c>
      <c r="D12" s="25">
        <v>1481</v>
      </c>
      <c r="E12" s="26">
        <v>0.52549999999999997</v>
      </c>
      <c r="F12" s="33">
        <v>34576</v>
      </c>
      <c r="G12" s="26">
        <v>12.268800000000001</v>
      </c>
      <c r="H12" s="27">
        <v>149054</v>
      </c>
      <c r="I12" s="26">
        <v>52.889600000000002</v>
      </c>
      <c r="J12" s="27">
        <v>16776</v>
      </c>
      <c r="K12" s="26">
        <v>5.9527000000000001</v>
      </c>
      <c r="L12" s="27">
        <v>69014</v>
      </c>
      <c r="M12" s="26">
        <v>24.488600000000002</v>
      </c>
      <c r="N12" s="33">
        <v>1887</v>
      </c>
      <c r="O12" s="26">
        <v>0.66957394942180004</v>
      </c>
      <c r="P12" s="35">
        <v>9033</v>
      </c>
      <c r="Q12" s="29">
        <v>3.2052299999999998</v>
      </c>
      <c r="R12" s="34">
        <v>14470</v>
      </c>
      <c r="S12" s="29">
        <v>5.1345000000000001</v>
      </c>
      <c r="T12" s="25">
        <v>27071</v>
      </c>
      <c r="U12" s="30">
        <v>9.6057426522508997</v>
      </c>
      <c r="V12" s="31">
        <v>2634</v>
      </c>
      <c r="W12" s="32">
        <v>100</v>
      </c>
    </row>
    <row r="13" spans="1:23" s="22" customFormat="1" ht="15" customHeight="1" x14ac:dyDescent="0.2">
      <c r="A13" s="21" t="s">
        <v>19</v>
      </c>
      <c r="B13" s="69" t="s">
        <v>25</v>
      </c>
      <c r="C13" s="58">
        <v>38252</v>
      </c>
      <c r="D13" s="59">
        <v>234</v>
      </c>
      <c r="E13" s="60">
        <v>0.61170000000000002</v>
      </c>
      <c r="F13" s="62">
        <v>1362</v>
      </c>
      <c r="G13" s="60">
        <v>3.5606</v>
      </c>
      <c r="H13" s="61">
        <v>11917</v>
      </c>
      <c r="I13" s="60">
        <v>31.1539</v>
      </c>
      <c r="J13" s="62">
        <v>1579</v>
      </c>
      <c r="K13" s="60">
        <v>4.1279000000000003</v>
      </c>
      <c r="L13" s="61">
        <v>21772</v>
      </c>
      <c r="M13" s="60">
        <v>56.917299999999997</v>
      </c>
      <c r="N13" s="61">
        <v>92</v>
      </c>
      <c r="O13" s="60">
        <v>0.24049999999999999</v>
      </c>
      <c r="P13" s="63">
        <v>1296</v>
      </c>
      <c r="Q13" s="64">
        <v>3.3880599999999998</v>
      </c>
      <c r="R13" s="59">
        <v>1890</v>
      </c>
      <c r="S13" s="64">
        <v>4.9409000000000001</v>
      </c>
      <c r="T13" s="71">
        <v>3441</v>
      </c>
      <c r="U13" s="66">
        <v>8.9955999999999996</v>
      </c>
      <c r="V13" s="67">
        <v>509</v>
      </c>
      <c r="W13" s="68">
        <v>100</v>
      </c>
    </row>
    <row r="14" spans="1:23" s="22" customFormat="1" ht="15" customHeight="1" x14ac:dyDescent="0.2">
      <c r="A14" s="21" t="s">
        <v>19</v>
      </c>
      <c r="B14" s="23" t="s">
        <v>26</v>
      </c>
      <c r="C14" s="36">
        <v>25121</v>
      </c>
      <c r="D14" s="25">
        <v>90</v>
      </c>
      <c r="E14" s="26">
        <v>0.35830000000000001</v>
      </c>
      <c r="F14" s="27">
        <v>1236</v>
      </c>
      <c r="G14" s="26">
        <v>4.9202000000000004</v>
      </c>
      <c r="H14" s="33">
        <v>4820</v>
      </c>
      <c r="I14" s="26">
        <v>19.187100000000001</v>
      </c>
      <c r="J14" s="33">
        <v>3192</v>
      </c>
      <c r="K14" s="26">
        <v>12.706500537399</v>
      </c>
      <c r="L14" s="33">
        <v>15172</v>
      </c>
      <c r="M14" s="26">
        <v>60.395699999999998</v>
      </c>
      <c r="N14" s="27">
        <v>21</v>
      </c>
      <c r="O14" s="26">
        <v>8.3599999999999994E-2</v>
      </c>
      <c r="P14" s="28">
        <v>590</v>
      </c>
      <c r="Q14" s="29">
        <v>2.34863</v>
      </c>
      <c r="R14" s="34">
        <v>1907</v>
      </c>
      <c r="S14" s="29">
        <v>7.5913000000000004</v>
      </c>
      <c r="T14" s="25">
        <v>1009</v>
      </c>
      <c r="U14" s="30">
        <v>4.0166000000000004</v>
      </c>
      <c r="V14" s="31">
        <v>329</v>
      </c>
      <c r="W14" s="32">
        <v>100</v>
      </c>
    </row>
    <row r="15" spans="1:23" s="22" customFormat="1" ht="15" customHeight="1" x14ac:dyDescent="0.2">
      <c r="A15" s="21" t="s">
        <v>19</v>
      </c>
      <c r="B15" s="69" t="s">
        <v>27</v>
      </c>
      <c r="C15" s="72">
        <v>5875</v>
      </c>
      <c r="D15" s="59">
        <v>22</v>
      </c>
      <c r="E15" s="60">
        <v>0.3745</v>
      </c>
      <c r="F15" s="61">
        <v>236</v>
      </c>
      <c r="G15" s="60">
        <v>4.0170000000000003</v>
      </c>
      <c r="H15" s="61">
        <v>718</v>
      </c>
      <c r="I15" s="60">
        <v>12.221299999999999</v>
      </c>
      <c r="J15" s="62">
        <v>1827</v>
      </c>
      <c r="K15" s="60">
        <v>31.097899999999999</v>
      </c>
      <c r="L15" s="61">
        <v>2938</v>
      </c>
      <c r="M15" s="60">
        <v>50.008499999999998</v>
      </c>
      <c r="N15" s="62">
        <v>11</v>
      </c>
      <c r="O15" s="60">
        <v>0.18720000000000001</v>
      </c>
      <c r="P15" s="63">
        <v>123</v>
      </c>
      <c r="Q15" s="64">
        <v>2.0936170212766001</v>
      </c>
      <c r="R15" s="71">
        <v>476</v>
      </c>
      <c r="S15" s="64">
        <v>8.1021000000000001</v>
      </c>
      <c r="T15" s="59">
        <v>146</v>
      </c>
      <c r="U15" s="66">
        <v>2.4851000000000001</v>
      </c>
      <c r="V15" s="67">
        <v>65</v>
      </c>
      <c r="W15" s="68">
        <v>100</v>
      </c>
    </row>
    <row r="16" spans="1:23" s="22" customFormat="1" ht="15" customHeight="1" x14ac:dyDescent="0.2">
      <c r="A16" s="21" t="s">
        <v>19</v>
      </c>
      <c r="B16" s="23" t="s">
        <v>28</v>
      </c>
      <c r="C16" s="36">
        <v>3586</v>
      </c>
      <c r="D16" s="34">
        <v>6</v>
      </c>
      <c r="E16" s="26">
        <v>0.1673</v>
      </c>
      <c r="F16" s="33">
        <v>55</v>
      </c>
      <c r="G16" s="26">
        <v>1.5337000000000001</v>
      </c>
      <c r="H16" s="27">
        <v>576</v>
      </c>
      <c r="I16" s="26">
        <v>16.0625</v>
      </c>
      <c r="J16" s="33">
        <v>2732</v>
      </c>
      <c r="K16" s="26">
        <v>76.185199999999995</v>
      </c>
      <c r="L16" s="27">
        <v>172</v>
      </c>
      <c r="M16" s="26">
        <v>4.7964000000000002</v>
      </c>
      <c r="N16" s="33">
        <v>3</v>
      </c>
      <c r="O16" s="26">
        <v>8.3699999999999997E-2</v>
      </c>
      <c r="P16" s="28">
        <v>42</v>
      </c>
      <c r="Q16" s="29">
        <v>1.1712199999999999</v>
      </c>
      <c r="R16" s="25">
        <v>456</v>
      </c>
      <c r="S16" s="29">
        <v>12.716100000000001</v>
      </c>
      <c r="T16" s="25">
        <v>293</v>
      </c>
      <c r="U16" s="30">
        <v>8.1707000000000001</v>
      </c>
      <c r="V16" s="31">
        <v>45</v>
      </c>
      <c r="W16" s="32">
        <v>100</v>
      </c>
    </row>
    <row r="17" spans="1:23" s="22" customFormat="1" ht="15" customHeight="1" x14ac:dyDescent="0.2">
      <c r="A17" s="21" t="s">
        <v>19</v>
      </c>
      <c r="B17" s="69" t="s">
        <v>29</v>
      </c>
      <c r="C17" s="58">
        <v>115153</v>
      </c>
      <c r="D17" s="59">
        <v>439</v>
      </c>
      <c r="E17" s="60">
        <v>0.38123192621989999</v>
      </c>
      <c r="F17" s="62">
        <v>4004</v>
      </c>
      <c r="G17" s="60">
        <v>3.4771000000000001</v>
      </c>
      <c r="H17" s="61">
        <v>34811</v>
      </c>
      <c r="I17" s="60">
        <v>30.230215452485002</v>
      </c>
      <c r="J17" s="62">
        <v>24724</v>
      </c>
      <c r="K17" s="60">
        <v>21.470600000000001</v>
      </c>
      <c r="L17" s="62">
        <v>47403</v>
      </c>
      <c r="M17" s="60">
        <v>41.165199999999999</v>
      </c>
      <c r="N17" s="62">
        <v>168</v>
      </c>
      <c r="O17" s="60">
        <v>0.1459</v>
      </c>
      <c r="P17" s="70">
        <v>3604</v>
      </c>
      <c r="Q17" s="64">
        <v>3.12975</v>
      </c>
      <c r="R17" s="59">
        <v>8891</v>
      </c>
      <c r="S17" s="64">
        <v>7.7210000000000001</v>
      </c>
      <c r="T17" s="59">
        <v>5943</v>
      </c>
      <c r="U17" s="66">
        <v>5.1609999999999996</v>
      </c>
      <c r="V17" s="67">
        <v>1100</v>
      </c>
      <c r="W17" s="68">
        <v>100</v>
      </c>
    </row>
    <row r="18" spans="1:23" s="22" customFormat="1" ht="15" customHeight="1" x14ac:dyDescent="0.2">
      <c r="A18" s="21" t="s">
        <v>19</v>
      </c>
      <c r="B18" s="23" t="s">
        <v>30</v>
      </c>
      <c r="C18" s="24">
        <v>89377</v>
      </c>
      <c r="D18" s="34">
        <v>191</v>
      </c>
      <c r="E18" s="26">
        <v>0.2137</v>
      </c>
      <c r="F18" s="27">
        <v>3461</v>
      </c>
      <c r="G18" s="26">
        <v>3.8723999999999998</v>
      </c>
      <c r="H18" s="27">
        <v>11109</v>
      </c>
      <c r="I18" s="26">
        <v>12.429399999999999</v>
      </c>
      <c r="J18" s="27">
        <v>34146</v>
      </c>
      <c r="K18" s="26">
        <v>38.204459760341003</v>
      </c>
      <c r="L18" s="27">
        <v>37657</v>
      </c>
      <c r="M18" s="26">
        <v>42.132800000000003</v>
      </c>
      <c r="N18" s="27">
        <v>114</v>
      </c>
      <c r="O18" s="26">
        <v>0.1275</v>
      </c>
      <c r="P18" s="28">
        <v>2699</v>
      </c>
      <c r="Q18" s="29">
        <v>3.01979</v>
      </c>
      <c r="R18" s="34">
        <v>6261</v>
      </c>
      <c r="S18" s="29">
        <v>7.0052000000000003</v>
      </c>
      <c r="T18" s="25">
        <v>2218</v>
      </c>
      <c r="U18" s="30">
        <v>2.4815999999999998</v>
      </c>
      <c r="V18" s="31">
        <v>594</v>
      </c>
      <c r="W18" s="32">
        <v>100</v>
      </c>
    </row>
    <row r="19" spans="1:23" s="22" customFormat="1" ht="15" customHeight="1" x14ac:dyDescent="0.2">
      <c r="A19" s="21" t="s">
        <v>19</v>
      </c>
      <c r="B19" s="69" t="s">
        <v>31</v>
      </c>
      <c r="C19" s="58">
        <v>6315</v>
      </c>
      <c r="D19" s="59">
        <v>31</v>
      </c>
      <c r="E19" s="60">
        <v>0.4909</v>
      </c>
      <c r="F19" s="61">
        <v>2346</v>
      </c>
      <c r="G19" s="60">
        <v>37.1496</v>
      </c>
      <c r="H19" s="61">
        <v>472</v>
      </c>
      <c r="I19" s="60">
        <v>7.4743000000000004</v>
      </c>
      <c r="J19" s="61">
        <v>116</v>
      </c>
      <c r="K19" s="60">
        <v>1.8368962787015</v>
      </c>
      <c r="L19" s="61">
        <v>708</v>
      </c>
      <c r="M19" s="60">
        <v>11.211399999999999</v>
      </c>
      <c r="N19" s="61">
        <v>2124</v>
      </c>
      <c r="O19" s="60">
        <v>33.6342</v>
      </c>
      <c r="P19" s="63">
        <v>518</v>
      </c>
      <c r="Q19" s="64">
        <v>8.2026900000000005</v>
      </c>
      <c r="R19" s="59">
        <v>422</v>
      </c>
      <c r="S19" s="64">
        <v>6.6825000000000001</v>
      </c>
      <c r="T19" s="59">
        <v>1387</v>
      </c>
      <c r="U19" s="66">
        <v>21.9636</v>
      </c>
      <c r="V19" s="67">
        <v>67</v>
      </c>
      <c r="W19" s="68">
        <v>100</v>
      </c>
    </row>
    <row r="20" spans="1:23" s="22" customFormat="1" ht="15" customHeight="1" x14ac:dyDescent="0.2">
      <c r="A20" s="21" t="s">
        <v>19</v>
      </c>
      <c r="B20" s="23" t="s">
        <v>32</v>
      </c>
      <c r="C20" s="36">
        <v>12342</v>
      </c>
      <c r="D20" s="34">
        <v>170</v>
      </c>
      <c r="E20" s="26">
        <v>1.3774</v>
      </c>
      <c r="F20" s="33">
        <v>198</v>
      </c>
      <c r="G20" s="26">
        <v>1.6043000000000001</v>
      </c>
      <c r="H20" s="27">
        <v>1980</v>
      </c>
      <c r="I20" s="26">
        <v>16.0428</v>
      </c>
      <c r="J20" s="33">
        <v>126</v>
      </c>
      <c r="K20" s="26">
        <v>1.0208999999999999</v>
      </c>
      <c r="L20" s="33">
        <v>9520</v>
      </c>
      <c r="M20" s="26">
        <v>77.135000000000005</v>
      </c>
      <c r="N20" s="33">
        <v>44</v>
      </c>
      <c r="O20" s="26">
        <v>0.35649999999999998</v>
      </c>
      <c r="P20" s="28">
        <v>304</v>
      </c>
      <c r="Q20" s="29">
        <v>2.46313</v>
      </c>
      <c r="R20" s="34">
        <v>524</v>
      </c>
      <c r="S20" s="29">
        <v>4.2457000000000003</v>
      </c>
      <c r="T20" s="25">
        <v>442</v>
      </c>
      <c r="U20" s="30">
        <v>3.5813000000000001</v>
      </c>
      <c r="V20" s="31">
        <v>245</v>
      </c>
      <c r="W20" s="32">
        <v>100</v>
      </c>
    </row>
    <row r="21" spans="1:23" s="22" customFormat="1" ht="15" customHeight="1" x14ac:dyDescent="0.2">
      <c r="A21" s="21" t="s">
        <v>19</v>
      </c>
      <c r="B21" s="69" t="s">
        <v>33</v>
      </c>
      <c r="C21" s="58">
        <v>93475</v>
      </c>
      <c r="D21" s="71">
        <v>230</v>
      </c>
      <c r="E21" s="60">
        <v>0.24610000000000001</v>
      </c>
      <c r="F21" s="61">
        <v>4900</v>
      </c>
      <c r="G21" s="60">
        <v>5.242</v>
      </c>
      <c r="H21" s="62">
        <v>23563</v>
      </c>
      <c r="I21" s="60">
        <v>25.207799999999999</v>
      </c>
      <c r="J21" s="61">
        <v>17325</v>
      </c>
      <c r="K21" s="60">
        <v>18.534400000000002</v>
      </c>
      <c r="L21" s="61">
        <v>44726</v>
      </c>
      <c r="M21" s="60">
        <v>47.848100000000002</v>
      </c>
      <c r="N21" s="61">
        <v>93</v>
      </c>
      <c r="O21" s="60">
        <v>9.9491842738700001E-2</v>
      </c>
      <c r="P21" s="70">
        <v>2638</v>
      </c>
      <c r="Q21" s="64">
        <v>2.8221400000000001</v>
      </c>
      <c r="R21" s="59">
        <v>6645</v>
      </c>
      <c r="S21" s="64">
        <v>7.1089000000000002</v>
      </c>
      <c r="T21" s="71">
        <v>3850</v>
      </c>
      <c r="U21" s="66">
        <v>4.1186999999999996</v>
      </c>
      <c r="V21" s="67">
        <v>885</v>
      </c>
      <c r="W21" s="68">
        <v>99.887</v>
      </c>
    </row>
    <row r="22" spans="1:23" s="22" customFormat="1" ht="15" customHeight="1" x14ac:dyDescent="0.2">
      <c r="A22" s="21" t="s">
        <v>19</v>
      </c>
      <c r="B22" s="23" t="s">
        <v>34</v>
      </c>
      <c r="C22" s="24">
        <v>46863</v>
      </c>
      <c r="D22" s="25">
        <v>103</v>
      </c>
      <c r="E22" s="26">
        <v>0.21978959947080001</v>
      </c>
      <c r="F22" s="33">
        <v>1215</v>
      </c>
      <c r="G22" s="26">
        <v>2.5926999999999998</v>
      </c>
      <c r="H22" s="33">
        <v>4624</v>
      </c>
      <c r="I22" s="26">
        <v>9.8671000000000006</v>
      </c>
      <c r="J22" s="27">
        <v>5791</v>
      </c>
      <c r="K22" s="26">
        <v>12.3573</v>
      </c>
      <c r="L22" s="27">
        <v>33131</v>
      </c>
      <c r="M22" s="26">
        <v>70.697565243368999</v>
      </c>
      <c r="N22" s="27">
        <v>21</v>
      </c>
      <c r="O22" s="26">
        <v>4.48E-2</v>
      </c>
      <c r="P22" s="35">
        <v>1978</v>
      </c>
      <c r="Q22" s="29">
        <v>4.2208100000000002</v>
      </c>
      <c r="R22" s="34">
        <v>3620</v>
      </c>
      <c r="S22" s="29">
        <v>7.7245999999999997</v>
      </c>
      <c r="T22" s="34">
        <v>2062</v>
      </c>
      <c r="U22" s="30">
        <v>4.4001000000000001</v>
      </c>
      <c r="V22" s="31">
        <v>429</v>
      </c>
      <c r="W22" s="32">
        <v>100</v>
      </c>
    </row>
    <row r="23" spans="1:23" s="22" customFormat="1" ht="15" customHeight="1" x14ac:dyDescent="0.2">
      <c r="A23" s="21" t="s">
        <v>19</v>
      </c>
      <c r="B23" s="69" t="s">
        <v>35</v>
      </c>
      <c r="C23" s="58">
        <v>23027</v>
      </c>
      <c r="D23" s="59">
        <v>81</v>
      </c>
      <c r="E23" s="60">
        <v>0.3518</v>
      </c>
      <c r="F23" s="61">
        <v>612</v>
      </c>
      <c r="G23" s="60">
        <v>2.6577000000000002</v>
      </c>
      <c r="H23" s="61">
        <v>2116</v>
      </c>
      <c r="I23" s="60">
        <v>9.1891999999999996</v>
      </c>
      <c r="J23" s="61">
        <v>1091</v>
      </c>
      <c r="K23" s="60">
        <v>4.7378999999999998</v>
      </c>
      <c r="L23" s="61">
        <v>18440</v>
      </c>
      <c r="M23" s="60">
        <v>80.079906197073001</v>
      </c>
      <c r="N23" s="61">
        <v>40</v>
      </c>
      <c r="O23" s="60">
        <v>0.17369999999999999</v>
      </c>
      <c r="P23" s="70">
        <v>647</v>
      </c>
      <c r="Q23" s="64">
        <v>2.8097500000000002</v>
      </c>
      <c r="R23" s="71">
        <v>1623</v>
      </c>
      <c r="S23" s="64">
        <v>7.0481999999999996</v>
      </c>
      <c r="T23" s="59">
        <v>606</v>
      </c>
      <c r="U23" s="66">
        <v>2.6316999999999999</v>
      </c>
      <c r="V23" s="67">
        <v>374</v>
      </c>
      <c r="W23" s="68">
        <v>100</v>
      </c>
    </row>
    <row r="24" spans="1:23" s="22" customFormat="1" ht="15" customHeight="1" x14ac:dyDescent="0.2">
      <c r="A24" s="21" t="s">
        <v>19</v>
      </c>
      <c r="B24" s="23" t="s">
        <v>36</v>
      </c>
      <c r="C24" s="24">
        <v>19219</v>
      </c>
      <c r="D24" s="34">
        <v>223</v>
      </c>
      <c r="E24" s="26">
        <v>1.1603000000000001</v>
      </c>
      <c r="F24" s="27">
        <v>569</v>
      </c>
      <c r="G24" s="26">
        <v>2.9605999999999999</v>
      </c>
      <c r="H24" s="33">
        <v>3199</v>
      </c>
      <c r="I24" s="26">
        <v>16.645</v>
      </c>
      <c r="J24" s="27">
        <v>1313</v>
      </c>
      <c r="K24" s="26">
        <v>6.8317810500025997</v>
      </c>
      <c r="L24" s="27">
        <v>13036</v>
      </c>
      <c r="M24" s="26">
        <v>67.828699999999998</v>
      </c>
      <c r="N24" s="27">
        <v>27</v>
      </c>
      <c r="O24" s="26">
        <v>0.14050000000000001</v>
      </c>
      <c r="P24" s="35">
        <v>852</v>
      </c>
      <c r="Q24" s="29">
        <v>4.4331130651958999</v>
      </c>
      <c r="R24" s="34">
        <v>1291</v>
      </c>
      <c r="S24" s="29">
        <v>6.7172999999999998</v>
      </c>
      <c r="T24" s="25">
        <v>1576</v>
      </c>
      <c r="U24" s="30">
        <v>8.2002000000000006</v>
      </c>
      <c r="V24" s="31">
        <v>378</v>
      </c>
      <c r="W24" s="32">
        <v>100</v>
      </c>
    </row>
    <row r="25" spans="1:23" s="22" customFormat="1" ht="15" customHeight="1" x14ac:dyDescent="0.2">
      <c r="A25" s="21" t="s">
        <v>19</v>
      </c>
      <c r="B25" s="69" t="s">
        <v>37</v>
      </c>
      <c r="C25" s="72">
        <v>50628</v>
      </c>
      <c r="D25" s="59">
        <v>50</v>
      </c>
      <c r="E25" s="60">
        <v>9.8799999999999999E-2</v>
      </c>
      <c r="F25" s="61">
        <v>812</v>
      </c>
      <c r="G25" s="60">
        <v>1.6039000000000001</v>
      </c>
      <c r="H25" s="61">
        <v>2278</v>
      </c>
      <c r="I25" s="60">
        <v>4.4995000000000003</v>
      </c>
      <c r="J25" s="61">
        <v>4791</v>
      </c>
      <c r="K25" s="60">
        <v>9.4631000000000007</v>
      </c>
      <c r="L25" s="62">
        <v>41326</v>
      </c>
      <c r="M25" s="60">
        <v>81.626800000000003</v>
      </c>
      <c r="N25" s="61">
        <v>45</v>
      </c>
      <c r="O25" s="60">
        <v>8.8900000000000007E-2</v>
      </c>
      <c r="P25" s="70">
        <v>1326</v>
      </c>
      <c r="Q25" s="64">
        <v>2.6191</v>
      </c>
      <c r="R25" s="59">
        <v>2671</v>
      </c>
      <c r="S25" s="64">
        <v>5.2756999999999996</v>
      </c>
      <c r="T25" s="59">
        <v>722</v>
      </c>
      <c r="U25" s="66">
        <v>1.4260999999999999</v>
      </c>
      <c r="V25" s="67">
        <v>406</v>
      </c>
      <c r="W25" s="68">
        <v>100</v>
      </c>
    </row>
    <row r="26" spans="1:23" s="22" customFormat="1" ht="15" customHeight="1" x14ac:dyDescent="0.2">
      <c r="A26" s="21" t="s">
        <v>19</v>
      </c>
      <c r="B26" s="23" t="s">
        <v>38</v>
      </c>
      <c r="C26" s="24">
        <v>35057</v>
      </c>
      <c r="D26" s="25">
        <v>250</v>
      </c>
      <c r="E26" s="26">
        <v>0.71309999999999996</v>
      </c>
      <c r="F26" s="33">
        <v>659</v>
      </c>
      <c r="G26" s="26">
        <v>1.8797999999999999</v>
      </c>
      <c r="H26" s="33">
        <v>1565</v>
      </c>
      <c r="I26" s="26">
        <v>4.4641999999999999</v>
      </c>
      <c r="J26" s="27">
        <v>14804</v>
      </c>
      <c r="K26" s="26">
        <v>42.228400000000001</v>
      </c>
      <c r="L26" s="27">
        <v>17324</v>
      </c>
      <c r="M26" s="26">
        <v>49.416699999999999</v>
      </c>
      <c r="N26" s="33">
        <v>27</v>
      </c>
      <c r="O26" s="26">
        <v>7.6999999999999999E-2</v>
      </c>
      <c r="P26" s="35">
        <v>428</v>
      </c>
      <c r="Q26" s="29">
        <v>1.2208688706963</v>
      </c>
      <c r="R26" s="25">
        <v>1456</v>
      </c>
      <c r="S26" s="29">
        <v>4.1532</v>
      </c>
      <c r="T26" s="25">
        <v>486</v>
      </c>
      <c r="U26" s="30">
        <v>1.3863000000000001</v>
      </c>
      <c r="V26" s="31">
        <v>365</v>
      </c>
      <c r="W26" s="32">
        <v>100</v>
      </c>
    </row>
    <row r="27" spans="1:23" s="22" customFormat="1" ht="15" customHeight="1" x14ac:dyDescent="0.2">
      <c r="A27" s="21" t="s">
        <v>19</v>
      </c>
      <c r="B27" s="69" t="s">
        <v>39</v>
      </c>
      <c r="C27" s="72">
        <v>6978</v>
      </c>
      <c r="D27" s="71">
        <v>43</v>
      </c>
      <c r="E27" s="60">
        <v>0.61619999999999997</v>
      </c>
      <c r="F27" s="61">
        <v>157</v>
      </c>
      <c r="G27" s="60">
        <v>2.2498999999999998</v>
      </c>
      <c r="H27" s="61">
        <v>126</v>
      </c>
      <c r="I27" s="60">
        <v>1.8057000000000001</v>
      </c>
      <c r="J27" s="61">
        <v>260</v>
      </c>
      <c r="K27" s="60">
        <v>3.726</v>
      </c>
      <c r="L27" s="62">
        <v>6285</v>
      </c>
      <c r="M27" s="60">
        <v>90.068799999999996</v>
      </c>
      <c r="N27" s="61">
        <v>3</v>
      </c>
      <c r="O27" s="60">
        <v>4.2999999999999997E-2</v>
      </c>
      <c r="P27" s="70">
        <v>104</v>
      </c>
      <c r="Q27" s="64">
        <v>1.4903999999999999</v>
      </c>
      <c r="R27" s="71">
        <v>595</v>
      </c>
      <c r="S27" s="64">
        <v>8.5267999999999997</v>
      </c>
      <c r="T27" s="59">
        <v>164</v>
      </c>
      <c r="U27" s="66">
        <v>2.3502000000000001</v>
      </c>
      <c r="V27" s="67">
        <v>132</v>
      </c>
      <c r="W27" s="68">
        <v>100</v>
      </c>
    </row>
    <row r="28" spans="1:23" s="22" customFormat="1" ht="15" customHeight="1" x14ac:dyDescent="0.2">
      <c r="A28" s="21" t="s">
        <v>19</v>
      </c>
      <c r="B28" s="23" t="s">
        <v>40</v>
      </c>
      <c r="C28" s="36">
        <v>40051</v>
      </c>
      <c r="D28" s="34">
        <v>110</v>
      </c>
      <c r="E28" s="26">
        <v>0.27460000000000001</v>
      </c>
      <c r="F28" s="27">
        <v>3175</v>
      </c>
      <c r="G28" s="26">
        <v>7.9273999999999996</v>
      </c>
      <c r="H28" s="27">
        <v>5258</v>
      </c>
      <c r="I28" s="26">
        <v>13.128299999999999</v>
      </c>
      <c r="J28" s="27">
        <v>13564</v>
      </c>
      <c r="K28" s="26">
        <v>33.866799999999998</v>
      </c>
      <c r="L28" s="33">
        <v>16319</v>
      </c>
      <c r="M28" s="26">
        <v>40.7455</v>
      </c>
      <c r="N28" s="27">
        <v>53</v>
      </c>
      <c r="O28" s="26">
        <v>0.1323</v>
      </c>
      <c r="P28" s="28">
        <v>1572</v>
      </c>
      <c r="Q28" s="29">
        <v>3.9249999999999998</v>
      </c>
      <c r="R28" s="25">
        <v>2493</v>
      </c>
      <c r="S28" s="29">
        <v>6.2245999999999997</v>
      </c>
      <c r="T28" s="34">
        <v>1313</v>
      </c>
      <c r="U28" s="30">
        <v>3.2783000000000002</v>
      </c>
      <c r="V28" s="31">
        <v>300</v>
      </c>
      <c r="W28" s="32">
        <v>100</v>
      </c>
    </row>
    <row r="29" spans="1:23" s="22" customFormat="1" ht="15" customHeight="1" x14ac:dyDescent="0.2">
      <c r="A29" s="21" t="s">
        <v>19</v>
      </c>
      <c r="B29" s="69" t="s">
        <v>41</v>
      </c>
      <c r="C29" s="58">
        <v>48606</v>
      </c>
      <c r="D29" s="59">
        <v>113</v>
      </c>
      <c r="E29" s="60">
        <v>0.23250000000000001</v>
      </c>
      <c r="F29" s="61">
        <v>3032</v>
      </c>
      <c r="G29" s="60">
        <v>6.2378999999999998</v>
      </c>
      <c r="H29" s="62">
        <v>7757</v>
      </c>
      <c r="I29" s="60">
        <v>15.9589</v>
      </c>
      <c r="J29" s="61">
        <v>4387</v>
      </c>
      <c r="K29" s="60">
        <v>9.0256000000000007</v>
      </c>
      <c r="L29" s="62">
        <v>31802</v>
      </c>
      <c r="M29" s="60">
        <v>65.428100000000001</v>
      </c>
      <c r="N29" s="61">
        <v>51</v>
      </c>
      <c r="O29" s="60">
        <v>0.10489999999999999</v>
      </c>
      <c r="P29" s="70">
        <v>1464</v>
      </c>
      <c r="Q29" s="64">
        <v>3.0119699999999998</v>
      </c>
      <c r="R29" s="59">
        <v>5641</v>
      </c>
      <c r="S29" s="64">
        <v>11.605600000000001</v>
      </c>
      <c r="T29" s="59">
        <v>2677</v>
      </c>
      <c r="U29" s="66">
        <v>5.5076000000000001</v>
      </c>
      <c r="V29" s="67">
        <v>423</v>
      </c>
      <c r="W29" s="68">
        <v>99.290780141843996</v>
      </c>
    </row>
    <row r="30" spans="1:23" s="22" customFormat="1" ht="15" customHeight="1" x14ac:dyDescent="0.2">
      <c r="A30" s="21" t="s">
        <v>19</v>
      </c>
      <c r="B30" s="23" t="s">
        <v>42</v>
      </c>
      <c r="C30" s="24">
        <v>66987</v>
      </c>
      <c r="D30" s="34">
        <v>468</v>
      </c>
      <c r="E30" s="26">
        <v>0.6986</v>
      </c>
      <c r="F30" s="33">
        <v>2481</v>
      </c>
      <c r="G30" s="26">
        <v>3.7037037037037002</v>
      </c>
      <c r="H30" s="27">
        <v>4380</v>
      </c>
      <c r="I30" s="26">
        <v>6.5385999999999997</v>
      </c>
      <c r="J30" s="27">
        <v>11800</v>
      </c>
      <c r="K30" s="26">
        <v>17.615400000000001</v>
      </c>
      <c r="L30" s="27">
        <v>45950</v>
      </c>
      <c r="M30" s="26">
        <v>68.595399999999998</v>
      </c>
      <c r="N30" s="27">
        <v>67</v>
      </c>
      <c r="O30" s="26">
        <v>0.1</v>
      </c>
      <c r="P30" s="28">
        <v>1841</v>
      </c>
      <c r="Q30" s="29">
        <v>2.7482899999999999</v>
      </c>
      <c r="R30" s="25">
        <v>4621</v>
      </c>
      <c r="S30" s="29">
        <v>6.8983999999999996</v>
      </c>
      <c r="T30" s="34">
        <v>2631</v>
      </c>
      <c r="U30" s="30">
        <v>3.9276</v>
      </c>
      <c r="V30" s="31">
        <v>1213</v>
      </c>
      <c r="W30" s="32">
        <v>100</v>
      </c>
    </row>
    <row r="31" spans="1:23" s="22" customFormat="1" ht="15" customHeight="1" x14ac:dyDescent="0.2">
      <c r="A31" s="21" t="s">
        <v>19</v>
      </c>
      <c r="B31" s="69" t="s">
        <v>43</v>
      </c>
      <c r="C31" s="72">
        <v>34077</v>
      </c>
      <c r="D31" s="59">
        <v>514</v>
      </c>
      <c r="E31" s="60">
        <v>1.5083487396191</v>
      </c>
      <c r="F31" s="62">
        <v>2553</v>
      </c>
      <c r="G31" s="60">
        <v>7.4919000000000002</v>
      </c>
      <c r="H31" s="61">
        <v>2536</v>
      </c>
      <c r="I31" s="60">
        <v>7.4420000000000002</v>
      </c>
      <c r="J31" s="62">
        <v>3188</v>
      </c>
      <c r="K31" s="60">
        <v>9.3552836223846008</v>
      </c>
      <c r="L31" s="61">
        <v>24525</v>
      </c>
      <c r="M31" s="60">
        <v>71.969399999999993</v>
      </c>
      <c r="N31" s="61">
        <v>14</v>
      </c>
      <c r="O31" s="60">
        <v>4.1099999999999998E-2</v>
      </c>
      <c r="P31" s="63">
        <v>747</v>
      </c>
      <c r="Q31" s="64">
        <v>2.1920943745048</v>
      </c>
      <c r="R31" s="59">
        <v>2298</v>
      </c>
      <c r="S31" s="64">
        <v>6.7435999999999998</v>
      </c>
      <c r="T31" s="71">
        <v>1276</v>
      </c>
      <c r="U31" s="66">
        <v>3.7444610734513</v>
      </c>
      <c r="V31" s="67">
        <v>837</v>
      </c>
      <c r="W31" s="68">
        <v>100</v>
      </c>
    </row>
    <row r="32" spans="1:23" s="22" customFormat="1" ht="15" customHeight="1" x14ac:dyDescent="0.2">
      <c r="A32" s="21" t="s">
        <v>19</v>
      </c>
      <c r="B32" s="23" t="s">
        <v>44</v>
      </c>
      <c r="C32" s="24">
        <v>21080</v>
      </c>
      <c r="D32" s="25">
        <v>50</v>
      </c>
      <c r="E32" s="26">
        <v>0.23719999999999999</v>
      </c>
      <c r="F32" s="27">
        <v>258</v>
      </c>
      <c r="G32" s="26">
        <v>1.2239</v>
      </c>
      <c r="H32" s="27">
        <v>591</v>
      </c>
      <c r="I32" s="26">
        <v>2.8035999999999999</v>
      </c>
      <c r="J32" s="27">
        <v>10701</v>
      </c>
      <c r="K32" s="26">
        <v>50.763800000000003</v>
      </c>
      <c r="L32" s="33">
        <v>9399</v>
      </c>
      <c r="M32" s="26">
        <v>44.587299999999999</v>
      </c>
      <c r="N32" s="33">
        <v>5</v>
      </c>
      <c r="O32" s="26">
        <v>2.3699999999999999E-2</v>
      </c>
      <c r="P32" s="35">
        <v>76</v>
      </c>
      <c r="Q32" s="29">
        <v>0.36053000000000002</v>
      </c>
      <c r="R32" s="34">
        <v>1024</v>
      </c>
      <c r="S32" s="29">
        <v>4.8577000000000004</v>
      </c>
      <c r="T32" s="25">
        <v>226</v>
      </c>
      <c r="U32" s="30">
        <v>1.0721000000000001</v>
      </c>
      <c r="V32" s="31">
        <v>318</v>
      </c>
      <c r="W32" s="32">
        <v>100</v>
      </c>
    </row>
    <row r="33" spans="1:23" s="22" customFormat="1" ht="15" customHeight="1" x14ac:dyDescent="0.2">
      <c r="A33" s="21" t="s">
        <v>19</v>
      </c>
      <c r="B33" s="69" t="s">
        <v>45</v>
      </c>
      <c r="C33" s="58">
        <v>38710</v>
      </c>
      <c r="D33" s="71">
        <v>179</v>
      </c>
      <c r="E33" s="60">
        <v>0.46239999999999998</v>
      </c>
      <c r="F33" s="61">
        <v>860</v>
      </c>
      <c r="G33" s="60">
        <v>2.2216</v>
      </c>
      <c r="H33" s="62">
        <v>1931</v>
      </c>
      <c r="I33" s="60">
        <v>4.9884000000000004</v>
      </c>
      <c r="J33" s="61">
        <v>5788</v>
      </c>
      <c r="K33" s="60">
        <v>14.952199999999999</v>
      </c>
      <c r="L33" s="61">
        <v>29013</v>
      </c>
      <c r="M33" s="60">
        <v>74.949600000000004</v>
      </c>
      <c r="N33" s="62">
        <v>72</v>
      </c>
      <c r="O33" s="60">
        <v>0.186</v>
      </c>
      <c r="P33" s="70">
        <v>867</v>
      </c>
      <c r="Q33" s="64">
        <v>2.2397313355722002</v>
      </c>
      <c r="R33" s="71">
        <v>2103</v>
      </c>
      <c r="S33" s="64">
        <v>5.4326999999999996</v>
      </c>
      <c r="T33" s="71">
        <v>621</v>
      </c>
      <c r="U33" s="66">
        <v>1.6042000000000001</v>
      </c>
      <c r="V33" s="67">
        <v>694</v>
      </c>
      <c r="W33" s="68">
        <v>100</v>
      </c>
    </row>
    <row r="34" spans="1:23" s="22" customFormat="1" ht="15" customHeight="1" x14ac:dyDescent="0.2">
      <c r="A34" s="21" t="s">
        <v>19</v>
      </c>
      <c r="B34" s="23" t="s">
        <v>46</v>
      </c>
      <c r="C34" s="36">
        <v>5677</v>
      </c>
      <c r="D34" s="25">
        <v>721</v>
      </c>
      <c r="E34" s="26">
        <v>12.7004</v>
      </c>
      <c r="F34" s="27">
        <v>44</v>
      </c>
      <c r="G34" s="26">
        <v>0.77510000000000001</v>
      </c>
      <c r="H34" s="33">
        <v>181</v>
      </c>
      <c r="I34" s="26">
        <v>3.1882999999999999</v>
      </c>
      <c r="J34" s="27">
        <v>67</v>
      </c>
      <c r="K34" s="26">
        <v>1.1801999999999999</v>
      </c>
      <c r="L34" s="33">
        <v>4549</v>
      </c>
      <c r="M34" s="26">
        <v>80.130399999999995</v>
      </c>
      <c r="N34" s="33">
        <v>15</v>
      </c>
      <c r="O34" s="26">
        <v>0.26419999999999999</v>
      </c>
      <c r="P34" s="28">
        <v>100</v>
      </c>
      <c r="Q34" s="29">
        <v>1.7614937466972</v>
      </c>
      <c r="R34" s="34">
        <v>317</v>
      </c>
      <c r="S34" s="29">
        <v>5.5838999999999999</v>
      </c>
      <c r="T34" s="34">
        <v>47</v>
      </c>
      <c r="U34" s="30">
        <v>0.82789999999999997</v>
      </c>
      <c r="V34" s="31">
        <v>183</v>
      </c>
      <c r="W34" s="32">
        <v>100</v>
      </c>
    </row>
    <row r="35" spans="1:23" s="22" customFormat="1" ht="15" customHeight="1" x14ac:dyDescent="0.2">
      <c r="A35" s="21" t="s">
        <v>19</v>
      </c>
      <c r="B35" s="69" t="s">
        <v>47</v>
      </c>
      <c r="C35" s="72">
        <v>14119</v>
      </c>
      <c r="D35" s="71">
        <v>159</v>
      </c>
      <c r="E35" s="60">
        <v>1.1261000000000001</v>
      </c>
      <c r="F35" s="61">
        <v>380</v>
      </c>
      <c r="G35" s="60">
        <v>2.6913999999999998</v>
      </c>
      <c r="H35" s="62">
        <v>2316</v>
      </c>
      <c r="I35" s="60">
        <v>16.403400000000001</v>
      </c>
      <c r="J35" s="61">
        <v>1063</v>
      </c>
      <c r="K35" s="60">
        <v>7.5289000000000001</v>
      </c>
      <c r="L35" s="62">
        <v>9708</v>
      </c>
      <c r="M35" s="60">
        <v>68.758399999999995</v>
      </c>
      <c r="N35" s="61">
        <v>21</v>
      </c>
      <c r="O35" s="60">
        <v>0.1487</v>
      </c>
      <c r="P35" s="70">
        <v>472</v>
      </c>
      <c r="Q35" s="64">
        <v>3.34301</v>
      </c>
      <c r="R35" s="71">
        <v>996</v>
      </c>
      <c r="S35" s="64">
        <v>7.0542999999999996</v>
      </c>
      <c r="T35" s="71">
        <v>279</v>
      </c>
      <c r="U35" s="66">
        <v>1.9760606275232</v>
      </c>
      <c r="V35" s="67">
        <v>325</v>
      </c>
      <c r="W35" s="68">
        <v>100</v>
      </c>
    </row>
    <row r="36" spans="1:23" s="22" customFormat="1" ht="15" customHeight="1" x14ac:dyDescent="0.2">
      <c r="A36" s="21" t="s">
        <v>19</v>
      </c>
      <c r="B36" s="23" t="s">
        <v>48</v>
      </c>
      <c r="C36" s="36">
        <v>18140</v>
      </c>
      <c r="D36" s="34">
        <v>179</v>
      </c>
      <c r="E36" s="26">
        <v>0.98680000000000001</v>
      </c>
      <c r="F36" s="27">
        <v>1309</v>
      </c>
      <c r="G36" s="26">
        <v>7.2161</v>
      </c>
      <c r="H36" s="27">
        <v>7354</v>
      </c>
      <c r="I36" s="26">
        <v>40.540199999999999</v>
      </c>
      <c r="J36" s="33">
        <v>1987</v>
      </c>
      <c r="K36" s="26">
        <v>10.9537</v>
      </c>
      <c r="L36" s="33">
        <v>6059</v>
      </c>
      <c r="M36" s="26">
        <v>33.401299999999999</v>
      </c>
      <c r="N36" s="27">
        <v>232</v>
      </c>
      <c r="O36" s="26">
        <v>1.2788999999999999</v>
      </c>
      <c r="P36" s="35">
        <v>1020</v>
      </c>
      <c r="Q36" s="29">
        <v>5.6229300000000002</v>
      </c>
      <c r="R36" s="34">
        <v>1046</v>
      </c>
      <c r="S36" s="29">
        <v>5.7663000000000002</v>
      </c>
      <c r="T36" s="25">
        <v>1965</v>
      </c>
      <c r="U36" s="30">
        <v>10.832414553473001</v>
      </c>
      <c r="V36" s="31">
        <v>161</v>
      </c>
      <c r="W36" s="32">
        <v>100</v>
      </c>
    </row>
    <row r="37" spans="1:23" s="22" customFormat="1" ht="15" customHeight="1" x14ac:dyDescent="0.2">
      <c r="A37" s="21" t="s">
        <v>19</v>
      </c>
      <c r="B37" s="69" t="s">
        <v>49</v>
      </c>
      <c r="C37" s="58">
        <v>8369</v>
      </c>
      <c r="D37" s="59">
        <v>26</v>
      </c>
      <c r="E37" s="60">
        <v>0.31069999999999998</v>
      </c>
      <c r="F37" s="61">
        <v>276</v>
      </c>
      <c r="G37" s="60">
        <v>3.2978999999999998</v>
      </c>
      <c r="H37" s="61">
        <v>485</v>
      </c>
      <c r="I37" s="60">
        <v>5.7952000000000004</v>
      </c>
      <c r="J37" s="61">
        <v>191</v>
      </c>
      <c r="K37" s="60">
        <v>2.2822</v>
      </c>
      <c r="L37" s="61">
        <v>7287</v>
      </c>
      <c r="M37" s="60">
        <v>87.071299999999994</v>
      </c>
      <c r="N37" s="62">
        <v>10</v>
      </c>
      <c r="O37" s="60">
        <v>0.1195</v>
      </c>
      <c r="P37" s="70">
        <v>94</v>
      </c>
      <c r="Q37" s="64">
        <v>1.1231927350938</v>
      </c>
      <c r="R37" s="71">
        <v>792</v>
      </c>
      <c r="S37" s="64">
        <v>9.4634999999999998</v>
      </c>
      <c r="T37" s="59">
        <v>196</v>
      </c>
      <c r="U37" s="66">
        <v>2.3420000000000001</v>
      </c>
      <c r="V37" s="67">
        <v>94</v>
      </c>
      <c r="W37" s="68">
        <v>100</v>
      </c>
    </row>
    <row r="38" spans="1:23" s="22" customFormat="1" ht="15" customHeight="1" x14ac:dyDescent="0.2">
      <c r="A38" s="21" t="s">
        <v>19</v>
      </c>
      <c r="B38" s="23" t="s">
        <v>50</v>
      </c>
      <c r="C38" s="24">
        <v>58521</v>
      </c>
      <c r="D38" s="25">
        <v>65</v>
      </c>
      <c r="E38" s="26">
        <v>0.1111</v>
      </c>
      <c r="F38" s="27">
        <v>6354</v>
      </c>
      <c r="G38" s="26">
        <v>10.8576</v>
      </c>
      <c r="H38" s="27">
        <v>12242</v>
      </c>
      <c r="I38" s="26">
        <v>20.919</v>
      </c>
      <c r="J38" s="27">
        <v>8849</v>
      </c>
      <c r="K38" s="26">
        <v>15.1211</v>
      </c>
      <c r="L38" s="27">
        <v>30058</v>
      </c>
      <c r="M38" s="26">
        <v>51.3628</v>
      </c>
      <c r="N38" s="27">
        <v>114</v>
      </c>
      <c r="O38" s="26">
        <v>0.1948</v>
      </c>
      <c r="P38" s="28">
        <v>839</v>
      </c>
      <c r="Q38" s="29">
        <v>1.43367</v>
      </c>
      <c r="R38" s="34">
        <v>4727</v>
      </c>
      <c r="S38" s="29">
        <v>8.0774000000000008</v>
      </c>
      <c r="T38" s="25">
        <v>1368</v>
      </c>
      <c r="U38" s="30">
        <v>2.3376000000000001</v>
      </c>
      <c r="V38" s="31">
        <v>548</v>
      </c>
      <c r="W38" s="32">
        <v>100</v>
      </c>
    </row>
    <row r="39" spans="1:23" s="22" customFormat="1" ht="15" customHeight="1" x14ac:dyDescent="0.2">
      <c r="A39" s="21" t="s">
        <v>19</v>
      </c>
      <c r="B39" s="69" t="s">
        <v>51</v>
      </c>
      <c r="C39" s="58">
        <v>14317</v>
      </c>
      <c r="D39" s="71">
        <v>1511</v>
      </c>
      <c r="E39" s="60">
        <v>10.553900000000001</v>
      </c>
      <c r="F39" s="61">
        <v>235</v>
      </c>
      <c r="G39" s="60">
        <v>1.6414</v>
      </c>
      <c r="H39" s="62">
        <v>8392</v>
      </c>
      <c r="I39" s="60">
        <v>58.615600000000001</v>
      </c>
      <c r="J39" s="61">
        <v>301</v>
      </c>
      <c r="K39" s="60">
        <v>2.1023999999999998</v>
      </c>
      <c r="L39" s="62">
        <v>3669</v>
      </c>
      <c r="M39" s="60">
        <v>25.626899999999999</v>
      </c>
      <c r="N39" s="61">
        <v>20</v>
      </c>
      <c r="O39" s="60">
        <v>0.13969999999999999</v>
      </c>
      <c r="P39" s="70">
        <v>189</v>
      </c>
      <c r="Q39" s="64">
        <v>1.3201099999999999</v>
      </c>
      <c r="R39" s="59">
        <v>1036</v>
      </c>
      <c r="S39" s="64">
        <v>7.2362000000000002</v>
      </c>
      <c r="T39" s="59">
        <v>1651</v>
      </c>
      <c r="U39" s="66">
        <v>11.531700000000001</v>
      </c>
      <c r="V39" s="67">
        <v>237</v>
      </c>
      <c r="W39" s="68">
        <v>100</v>
      </c>
    </row>
    <row r="40" spans="1:23" s="22" customFormat="1" ht="15" customHeight="1" x14ac:dyDescent="0.2">
      <c r="A40" s="21" t="s">
        <v>19</v>
      </c>
      <c r="B40" s="23" t="s">
        <v>52</v>
      </c>
      <c r="C40" s="36">
        <v>116796</v>
      </c>
      <c r="D40" s="25">
        <v>709</v>
      </c>
      <c r="E40" s="26">
        <v>0.60699999999999998</v>
      </c>
      <c r="F40" s="27">
        <v>11091</v>
      </c>
      <c r="G40" s="26">
        <v>9.4960000000000004</v>
      </c>
      <c r="H40" s="27">
        <v>30073</v>
      </c>
      <c r="I40" s="26">
        <v>25.7483</v>
      </c>
      <c r="J40" s="33">
        <v>22537</v>
      </c>
      <c r="K40" s="26">
        <v>19.296037535532001</v>
      </c>
      <c r="L40" s="33">
        <v>50103</v>
      </c>
      <c r="M40" s="26">
        <v>42.8979</v>
      </c>
      <c r="N40" s="27">
        <v>267</v>
      </c>
      <c r="O40" s="26">
        <v>0.2286</v>
      </c>
      <c r="P40" s="28">
        <v>2016</v>
      </c>
      <c r="Q40" s="29">
        <v>1.7260899999999999</v>
      </c>
      <c r="R40" s="34">
        <v>14265</v>
      </c>
      <c r="S40" s="29">
        <v>12.2136</v>
      </c>
      <c r="T40" s="25">
        <v>9041</v>
      </c>
      <c r="U40" s="30">
        <v>7.7408000000000001</v>
      </c>
      <c r="V40" s="31">
        <v>1616</v>
      </c>
      <c r="W40" s="32">
        <v>100</v>
      </c>
    </row>
    <row r="41" spans="1:23" s="22" customFormat="1" ht="15" customHeight="1" x14ac:dyDescent="0.2">
      <c r="A41" s="21" t="s">
        <v>19</v>
      </c>
      <c r="B41" s="69" t="s">
        <v>53</v>
      </c>
      <c r="C41" s="58">
        <v>58491</v>
      </c>
      <c r="D41" s="71">
        <v>721</v>
      </c>
      <c r="E41" s="60">
        <v>1.2326999999999999</v>
      </c>
      <c r="F41" s="61">
        <v>2049</v>
      </c>
      <c r="G41" s="60">
        <v>3.5030999999999999</v>
      </c>
      <c r="H41" s="61">
        <v>7710</v>
      </c>
      <c r="I41" s="60">
        <v>13.1815</v>
      </c>
      <c r="J41" s="61">
        <v>14606</v>
      </c>
      <c r="K41" s="60">
        <v>24.971363115692998</v>
      </c>
      <c r="L41" s="62">
        <v>31094</v>
      </c>
      <c r="M41" s="60">
        <v>53.160299999999999</v>
      </c>
      <c r="N41" s="62">
        <v>80</v>
      </c>
      <c r="O41" s="60">
        <v>0.1368</v>
      </c>
      <c r="P41" s="63">
        <v>2231</v>
      </c>
      <c r="Q41" s="64">
        <v>3.81426</v>
      </c>
      <c r="R41" s="59">
        <v>3336</v>
      </c>
      <c r="S41" s="64">
        <v>5.7034000000000002</v>
      </c>
      <c r="T41" s="71">
        <v>1274</v>
      </c>
      <c r="U41" s="66">
        <v>2.1781000000000001</v>
      </c>
      <c r="V41" s="67">
        <v>667</v>
      </c>
      <c r="W41" s="68">
        <v>100</v>
      </c>
    </row>
    <row r="42" spans="1:23" s="22" customFormat="1" ht="15" customHeight="1" x14ac:dyDescent="0.2">
      <c r="A42" s="21" t="s">
        <v>19</v>
      </c>
      <c r="B42" s="23" t="s">
        <v>54</v>
      </c>
      <c r="C42" s="36">
        <v>3789</v>
      </c>
      <c r="D42" s="25">
        <v>299</v>
      </c>
      <c r="E42" s="26">
        <v>7.891264185801</v>
      </c>
      <c r="F42" s="27">
        <v>72</v>
      </c>
      <c r="G42" s="26">
        <v>1.9001999999999999</v>
      </c>
      <c r="H42" s="27">
        <v>126</v>
      </c>
      <c r="I42" s="26">
        <v>3.3254000000000001</v>
      </c>
      <c r="J42" s="33">
        <v>149</v>
      </c>
      <c r="K42" s="26">
        <v>3.9323999999999999</v>
      </c>
      <c r="L42" s="33">
        <v>3127</v>
      </c>
      <c r="M42" s="26">
        <v>82.528400000000005</v>
      </c>
      <c r="N42" s="33">
        <v>4</v>
      </c>
      <c r="O42" s="26">
        <v>0.1056</v>
      </c>
      <c r="P42" s="28">
        <v>12</v>
      </c>
      <c r="Q42" s="29">
        <v>0.31670999999999999</v>
      </c>
      <c r="R42" s="34">
        <v>210</v>
      </c>
      <c r="S42" s="29">
        <v>5.5423999999999998</v>
      </c>
      <c r="T42" s="25">
        <v>38</v>
      </c>
      <c r="U42" s="30">
        <v>1.0028999999999999</v>
      </c>
      <c r="V42" s="31">
        <v>177</v>
      </c>
      <c r="W42" s="32">
        <v>100</v>
      </c>
    </row>
    <row r="43" spans="1:23" s="22" customFormat="1" ht="15" customHeight="1" x14ac:dyDescent="0.2">
      <c r="A43" s="21" t="s">
        <v>19</v>
      </c>
      <c r="B43" s="69" t="s">
        <v>55</v>
      </c>
      <c r="C43" s="58">
        <v>80493</v>
      </c>
      <c r="D43" s="59">
        <v>113</v>
      </c>
      <c r="E43" s="60">
        <v>0.1404</v>
      </c>
      <c r="F43" s="61">
        <v>1824</v>
      </c>
      <c r="G43" s="60">
        <v>2.266</v>
      </c>
      <c r="H43" s="62">
        <v>2984</v>
      </c>
      <c r="I43" s="60">
        <v>3.7071999999999998</v>
      </c>
      <c r="J43" s="61">
        <v>11516</v>
      </c>
      <c r="K43" s="60">
        <v>14.306800000000001</v>
      </c>
      <c r="L43" s="61">
        <v>60733</v>
      </c>
      <c r="M43" s="60">
        <v>75.451300000000003</v>
      </c>
      <c r="N43" s="61">
        <v>66</v>
      </c>
      <c r="O43" s="60">
        <v>8.2000000000000003E-2</v>
      </c>
      <c r="P43" s="63">
        <v>3257</v>
      </c>
      <c r="Q43" s="64">
        <v>4.0463100000000001</v>
      </c>
      <c r="R43" s="71">
        <v>7297</v>
      </c>
      <c r="S43" s="64">
        <v>9.0654000000000003</v>
      </c>
      <c r="T43" s="71">
        <v>878</v>
      </c>
      <c r="U43" s="66">
        <v>1.0907780800814999</v>
      </c>
      <c r="V43" s="67">
        <v>1030</v>
      </c>
      <c r="W43" s="68">
        <v>100</v>
      </c>
    </row>
    <row r="44" spans="1:23" s="22" customFormat="1" ht="15" customHeight="1" x14ac:dyDescent="0.2">
      <c r="A44" s="21" t="s">
        <v>19</v>
      </c>
      <c r="B44" s="23" t="s">
        <v>56</v>
      </c>
      <c r="C44" s="24">
        <v>27244</v>
      </c>
      <c r="D44" s="25">
        <v>4143</v>
      </c>
      <c r="E44" s="26">
        <v>15.207000000000001</v>
      </c>
      <c r="F44" s="33">
        <v>615</v>
      </c>
      <c r="G44" s="26">
        <v>2.2574000000000001</v>
      </c>
      <c r="H44" s="27">
        <v>3905</v>
      </c>
      <c r="I44" s="26">
        <v>14.333399999999999</v>
      </c>
      <c r="J44" s="27">
        <v>2582</v>
      </c>
      <c r="K44" s="26">
        <v>9.4772999999999996</v>
      </c>
      <c r="L44" s="27">
        <v>14182</v>
      </c>
      <c r="M44" s="26">
        <v>52.055500000000002</v>
      </c>
      <c r="N44" s="33">
        <v>82</v>
      </c>
      <c r="O44" s="26">
        <v>0.30099999999999999</v>
      </c>
      <c r="P44" s="35">
        <v>1735</v>
      </c>
      <c r="Q44" s="29">
        <v>6.3683746880046996</v>
      </c>
      <c r="R44" s="34">
        <v>2650</v>
      </c>
      <c r="S44" s="29">
        <v>9.7269000000000005</v>
      </c>
      <c r="T44" s="34">
        <v>959</v>
      </c>
      <c r="U44" s="30">
        <v>3.52</v>
      </c>
      <c r="V44" s="31">
        <v>536</v>
      </c>
      <c r="W44" s="32">
        <v>100</v>
      </c>
    </row>
    <row r="45" spans="1:23" s="22" customFormat="1" ht="15" customHeight="1" x14ac:dyDescent="0.2">
      <c r="A45" s="21" t="s">
        <v>19</v>
      </c>
      <c r="B45" s="69" t="s">
        <v>57</v>
      </c>
      <c r="C45" s="58">
        <v>25971</v>
      </c>
      <c r="D45" s="71">
        <v>428</v>
      </c>
      <c r="E45" s="60">
        <v>1.6479999999999999</v>
      </c>
      <c r="F45" s="61">
        <v>1341</v>
      </c>
      <c r="G45" s="60">
        <v>5.1635</v>
      </c>
      <c r="H45" s="62">
        <v>5298</v>
      </c>
      <c r="I45" s="60">
        <v>20.399699999999999</v>
      </c>
      <c r="J45" s="61">
        <v>591</v>
      </c>
      <c r="K45" s="60">
        <v>2.2755999999999998</v>
      </c>
      <c r="L45" s="62">
        <v>16716</v>
      </c>
      <c r="M45" s="60">
        <v>64.364099999999993</v>
      </c>
      <c r="N45" s="61">
        <v>179</v>
      </c>
      <c r="O45" s="60">
        <v>0.68920000000000003</v>
      </c>
      <c r="P45" s="63">
        <v>1418</v>
      </c>
      <c r="Q45" s="64">
        <v>5.4599399999999996</v>
      </c>
      <c r="R45" s="59">
        <v>1782</v>
      </c>
      <c r="S45" s="64">
        <v>6.8615000000000004</v>
      </c>
      <c r="T45" s="71">
        <v>519</v>
      </c>
      <c r="U45" s="66">
        <v>1.9984</v>
      </c>
      <c r="V45" s="67">
        <v>361</v>
      </c>
      <c r="W45" s="68">
        <v>100</v>
      </c>
    </row>
    <row r="46" spans="1:23" s="22" customFormat="1" ht="15" customHeight="1" x14ac:dyDescent="0.2">
      <c r="A46" s="21" t="s">
        <v>19</v>
      </c>
      <c r="B46" s="23" t="s">
        <v>58</v>
      </c>
      <c r="C46" s="24">
        <v>82628</v>
      </c>
      <c r="D46" s="25">
        <v>127</v>
      </c>
      <c r="E46" s="26">
        <v>0.1537</v>
      </c>
      <c r="F46" s="27">
        <v>3390</v>
      </c>
      <c r="G46" s="26">
        <v>4.1026999999999996</v>
      </c>
      <c r="H46" s="27">
        <v>7357</v>
      </c>
      <c r="I46" s="26">
        <v>8.9038000000000004</v>
      </c>
      <c r="J46" s="27">
        <v>11085</v>
      </c>
      <c r="K46" s="26">
        <v>13.4155</v>
      </c>
      <c r="L46" s="33">
        <v>58837</v>
      </c>
      <c r="M46" s="26">
        <v>71.207099999999997</v>
      </c>
      <c r="N46" s="33">
        <v>64</v>
      </c>
      <c r="O46" s="26">
        <v>7.7499999999999999E-2</v>
      </c>
      <c r="P46" s="35">
        <v>1768</v>
      </c>
      <c r="Q46" s="29">
        <v>2.13971</v>
      </c>
      <c r="R46" s="25">
        <v>8444</v>
      </c>
      <c r="S46" s="29">
        <v>10.2193</v>
      </c>
      <c r="T46" s="25">
        <v>2049</v>
      </c>
      <c r="U46" s="30">
        <v>2.4798</v>
      </c>
      <c r="V46" s="31">
        <v>801</v>
      </c>
      <c r="W46" s="32">
        <v>100</v>
      </c>
    </row>
    <row r="47" spans="1:23" s="22" customFormat="1" ht="15" customHeight="1" x14ac:dyDescent="0.2">
      <c r="A47" s="21" t="s">
        <v>19</v>
      </c>
      <c r="B47" s="69" t="s">
        <v>59</v>
      </c>
      <c r="C47" s="72">
        <v>5027</v>
      </c>
      <c r="D47" s="59">
        <v>40</v>
      </c>
      <c r="E47" s="60">
        <v>0.79569999999999996</v>
      </c>
      <c r="F47" s="62">
        <v>153</v>
      </c>
      <c r="G47" s="60">
        <v>3.0436000000000001</v>
      </c>
      <c r="H47" s="62">
        <v>1349</v>
      </c>
      <c r="I47" s="60">
        <v>26.835100000000001</v>
      </c>
      <c r="J47" s="62">
        <v>549</v>
      </c>
      <c r="K47" s="60">
        <v>10.920999999999999</v>
      </c>
      <c r="L47" s="62">
        <v>2735</v>
      </c>
      <c r="M47" s="60">
        <v>54.406199999999998</v>
      </c>
      <c r="N47" s="61">
        <v>4</v>
      </c>
      <c r="O47" s="60">
        <v>7.9600000000000004E-2</v>
      </c>
      <c r="P47" s="63">
        <v>197</v>
      </c>
      <c r="Q47" s="64">
        <v>3.9188399999999999</v>
      </c>
      <c r="R47" s="71">
        <v>395</v>
      </c>
      <c r="S47" s="64">
        <v>7.8575999999999997</v>
      </c>
      <c r="T47" s="59">
        <v>360</v>
      </c>
      <c r="U47" s="66">
        <v>7.1612999999999998</v>
      </c>
      <c r="V47" s="67">
        <v>76</v>
      </c>
      <c r="W47" s="68">
        <v>100</v>
      </c>
    </row>
    <row r="48" spans="1:23" s="22" customFormat="1" ht="15" customHeight="1" x14ac:dyDescent="0.2">
      <c r="A48" s="21" t="s">
        <v>19</v>
      </c>
      <c r="B48" s="23" t="s">
        <v>60</v>
      </c>
      <c r="C48" s="24">
        <v>33295</v>
      </c>
      <c r="D48" s="34">
        <v>98</v>
      </c>
      <c r="E48" s="26">
        <v>0.29430000000000001</v>
      </c>
      <c r="F48" s="27">
        <v>578</v>
      </c>
      <c r="G48" s="26">
        <v>1.736</v>
      </c>
      <c r="H48" s="33">
        <v>2307</v>
      </c>
      <c r="I48" s="26">
        <v>6.9289683135605999</v>
      </c>
      <c r="J48" s="27">
        <v>11075</v>
      </c>
      <c r="K48" s="26">
        <v>33.263300000000001</v>
      </c>
      <c r="L48" s="27">
        <v>18213</v>
      </c>
      <c r="M48" s="26">
        <v>54.701900000000002</v>
      </c>
      <c r="N48" s="33">
        <v>50</v>
      </c>
      <c r="O48" s="26">
        <v>0.1502</v>
      </c>
      <c r="P48" s="35">
        <v>974</v>
      </c>
      <c r="Q48" s="29">
        <v>2.92536</v>
      </c>
      <c r="R48" s="34">
        <v>1865</v>
      </c>
      <c r="S48" s="29">
        <v>5.6013999999999999</v>
      </c>
      <c r="T48" s="34">
        <v>1316</v>
      </c>
      <c r="U48" s="30">
        <v>3.9525000000000001</v>
      </c>
      <c r="V48" s="31">
        <v>284</v>
      </c>
      <c r="W48" s="32">
        <v>100</v>
      </c>
    </row>
    <row r="49" spans="1:23" s="22" customFormat="1" ht="15" customHeight="1" x14ac:dyDescent="0.2">
      <c r="A49" s="21" t="s">
        <v>19</v>
      </c>
      <c r="B49" s="69" t="s">
        <v>61</v>
      </c>
      <c r="C49" s="72">
        <v>5105</v>
      </c>
      <c r="D49" s="59">
        <v>486</v>
      </c>
      <c r="E49" s="60">
        <v>9.5200999999999993</v>
      </c>
      <c r="F49" s="61">
        <v>123</v>
      </c>
      <c r="G49" s="60">
        <v>2.4094000000000002</v>
      </c>
      <c r="H49" s="61">
        <v>230</v>
      </c>
      <c r="I49" s="60">
        <v>4.5053999999999998</v>
      </c>
      <c r="J49" s="61">
        <v>180</v>
      </c>
      <c r="K49" s="60">
        <v>3.5259999999999998</v>
      </c>
      <c r="L49" s="62">
        <v>3969</v>
      </c>
      <c r="M49" s="60">
        <v>77.747299999999996</v>
      </c>
      <c r="N49" s="62">
        <v>5</v>
      </c>
      <c r="O49" s="60">
        <v>9.7900000000000001E-2</v>
      </c>
      <c r="P49" s="63">
        <v>112</v>
      </c>
      <c r="Q49" s="64">
        <v>2.1939299999999999</v>
      </c>
      <c r="R49" s="71">
        <v>328</v>
      </c>
      <c r="S49" s="64">
        <v>6.4250999999999996</v>
      </c>
      <c r="T49" s="71">
        <v>101</v>
      </c>
      <c r="U49" s="66">
        <v>1.9784999999999999</v>
      </c>
      <c r="V49" s="67">
        <v>198</v>
      </c>
      <c r="W49" s="68">
        <v>100</v>
      </c>
    </row>
    <row r="50" spans="1:23" s="22" customFormat="1" ht="15" customHeight="1" x14ac:dyDescent="0.2">
      <c r="A50" s="21" t="s">
        <v>19</v>
      </c>
      <c r="B50" s="23" t="s">
        <v>62</v>
      </c>
      <c r="C50" s="24">
        <v>37612</v>
      </c>
      <c r="D50" s="25">
        <v>66</v>
      </c>
      <c r="E50" s="26">
        <v>0.175475911943</v>
      </c>
      <c r="F50" s="27">
        <v>823</v>
      </c>
      <c r="G50" s="26">
        <v>2.1881314474104001</v>
      </c>
      <c r="H50" s="33">
        <v>2678</v>
      </c>
      <c r="I50" s="26">
        <v>7.1200999999999999</v>
      </c>
      <c r="J50" s="27">
        <v>8679</v>
      </c>
      <c r="K50" s="26">
        <v>23.075099999999999</v>
      </c>
      <c r="L50" s="27">
        <v>24719</v>
      </c>
      <c r="M50" s="26">
        <v>65.721000000000004</v>
      </c>
      <c r="N50" s="33">
        <v>41</v>
      </c>
      <c r="O50" s="26">
        <v>0.109</v>
      </c>
      <c r="P50" s="35">
        <v>606</v>
      </c>
      <c r="Q50" s="29">
        <v>1.6111899999999999</v>
      </c>
      <c r="R50" s="25">
        <v>2838</v>
      </c>
      <c r="S50" s="29">
        <v>7.5454999999999997</v>
      </c>
      <c r="T50" s="25">
        <v>976</v>
      </c>
      <c r="U50" s="30">
        <v>2.5949</v>
      </c>
      <c r="V50" s="31">
        <v>430</v>
      </c>
      <c r="W50" s="32">
        <v>100</v>
      </c>
    </row>
    <row r="51" spans="1:23" s="22" customFormat="1" ht="15" customHeight="1" x14ac:dyDescent="0.2">
      <c r="A51" s="21" t="s">
        <v>19</v>
      </c>
      <c r="B51" s="69" t="s">
        <v>63</v>
      </c>
      <c r="C51" s="58">
        <v>218486</v>
      </c>
      <c r="D51" s="59">
        <v>797</v>
      </c>
      <c r="E51" s="60">
        <v>0.36480000000000001</v>
      </c>
      <c r="F51" s="62">
        <v>10215</v>
      </c>
      <c r="G51" s="60">
        <v>4.6753999999999998</v>
      </c>
      <c r="H51" s="61">
        <v>112199</v>
      </c>
      <c r="I51" s="60">
        <v>51.352899999999998</v>
      </c>
      <c r="J51" s="61">
        <v>27312</v>
      </c>
      <c r="K51" s="60">
        <v>12.5006</v>
      </c>
      <c r="L51" s="61">
        <v>63486</v>
      </c>
      <c r="M51" s="60">
        <v>29.057200000000002</v>
      </c>
      <c r="N51" s="62">
        <v>318</v>
      </c>
      <c r="O51" s="60">
        <v>0.1455470831083</v>
      </c>
      <c r="P51" s="63">
        <v>4159</v>
      </c>
      <c r="Q51" s="64">
        <v>1.9035500000000001</v>
      </c>
      <c r="R51" s="59">
        <v>12279</v>
      </c>
      <c r="S51" s="64">
        <v>5.62</v>
      </c>
      <c r="T51" s="59">
        <v>19100</v>
      </c>
      <c r="U51" s="66">
        <v>8.7419788910960001</v>
      </c>
      <c r="V51" s="67">
        <v>2251</v>
      </c>
      <c r="W51" s="68">
        <v>100</v>
      </c>
    </row>
    <row r="52" spans="1:23" s="22" customFormat="1" ht="15" customHeight="1" x14ac:dyDescent="0.2">
      <c r="A52" s="21" t="s">
        <v>19</v>
      </c>
      <c r="B52" s="23" t="s">
        <v>64</v>
      </c>
      <c r="C52" s="24">
        <v>24922</v>
      </c>
      <c r="D52" s="34">
        <v>332</v>
      </c>
      <c r="E52" s="26">
        <v>1.3322000000000001</v>
      </c>
      <c r="F52" s="27">
        <v>572</v>
      </c>
      <c r="G52" s="26">
        <v>2.2951999999999999</v>
      </c>
      <c r="H52" s="33">
        <v>4536</v>
      </c>
      <c r="I52" s="26">
        <v>18.200800000000001</v>
      </c>
      <c r="J52" s="33">
        <v>413</v>
      </c>
      <c r="K52" s="26">
        <v>1.6572</v>
      </c>
      <c r="L52" s="27">
        <v>18101</v>
      </c>
      <c r="M52" s="26">
        <v>72.630600000000001</v>
      </c>
      <c r="N52" s="33">
        <v>464</v>
      </c>
      <c r="O52" s="26">
        <v>1.8617999999999999</v>
      </c>
      <c r="P52" s="28">
        <v>504</v>
      </c>
      <c r="Q52" s="29">
        <v>2.0223100000000001</v>
      </c>
      <c r="R52" s="25">
        <v>1625</v>
      </c>
      <c r="S52" s="29">
        <v>6.5202999999999998</v>
      </c>
      <c r="T52" s="25">
        <v>1935</v>
      </c>
      <c r="U52" s="30">
        <v>7.7641999999999998</v>
      </c>
      <c r="V52" s="31">
        <v>323</v>
      </c>
      <c r="W52" s="32">
        <v>100</v>
      </c>
    </row>
    <row r="53" spans="1:23" s="22" customFormat="1" ht="15" customHeight="1" x14ac:dyDescent="0.2">
      <c r="A53" s="21" t="s">
        <v>19</v>
      </c>
      <c r="B53" s="69" t="s">
        <v>65</v>
      </c>
      <c r="C53" s="72">
        <v>3224</v>
      </c>
      <c r="D53" s="71">
        <v>29</v>
      </c>
      <c r="E53" s="60">
        <v>0.89949999999999997</v>
      </c>
      <c r="F53" s="61">
        <v>82</v>
      </c>
      <c r="G53" s="60">
        <v>2.5434000000000001</v>
      </c>
      <c r="H53" s="62">
        <v>43</v>
      </c>
      <c r="I53" s="60">
        <v>1.3337000000000001</v>
      </c>
      <c r="J53" s="61">
        <v>82</v>
      </c>
      <c r="K53" s="60">
        <v>2.5434000000000001</v>
      </c>
      <c r="L53" s="62">
        <v>2951</v>
      </c>
      <c r="M53" s="60">
        <v>91.532300000000006</v>
      </c>
      <c r="N53" s="62">
        <v>2</v>
      </c>
      <c r="O53" s="60">
        <v>6.2E-2</v>
      </c>
      <c r="P53" s="63">
        <v>35</v>
      </c>
      <c r="Q53" s="64">
        <v>1.08561</v>
      </c>
      <c r="R53" s="71">
        <v>222</v>
      </c>
      <c r="S53" s="64">
        <v>6.8859000000000004</v>
      </c>
      <c r="T53" s="59">
        <v>43</v>
      </c>
      <c r="U53" s="66">
        <v>1.3337000000000001</v>
      </c>
      <c r="V53" s="67">
        <v>67</v>
      </c>
      <c r="W53" s="68">
        <v>100</v>
      </c>
    </row>
    <row r="54" spans="1:23" s="22" customFormat="1" ht="15" customHeight="1" x14ac:dyDescent="0.2">
      <c r="A54" s="21" t="s">
        <v>19</v>
      </c>
      <c r="B54" s="23" t="s">
        <v>66</v>
      </c>
      <c r="C54" s="24">
        <v>67171</v>
      </c>
      <c r="D54" s="34">
        <v>217</v>
      </c>
      <c r="E54" s="26">
        <v>0.3231</v>
      </c>
      <c r="F54" s="27">
        <v>5094</v>
      </c>
      <c r="G54" s="37">
        <v>7.5835999999999997</v>
      </c>
      <c r="H54" s="33">
        <v>8395</v>
      </c>
      <c r="I54" s="37">
        <v>12.497999999999999</v>
      </c>
      <c r="J54" s="27">
        <v>15031</v>
      </c>
      <c r="K54" s="26">
        <v>22.377199999999998</v>
      </c>
      <c r="L54" s="27">
        <v>35329</v>
      </c>
      <c r="M54" s="26">
        <v>52.595599999999997</v>
      </c>
      <c r="N54" s="27">
        <v>101</v>
      </c>
      <c r="O54" s="26">
        <v>0.15040000000000001</v>
      </c>
      <c r="P54" s="35">
        <v>3004</v>
      </c>
      <c r="Q54" s="29">
        <v>4.4721680487114996</v>
      </c>
      <c r="R54" s="25">
        <v>4719</v>
      </c>
      <c r="S54" s="29">
        <v>7.0254000000000003</v>
      </c>
      <c r="T54" s="34">
        <v>3147</v>
      </c>
      <c r="U54" s="30">
        <v>4.6851000000000003</v>
      </c>
      <c r="V54" s="31">
        <v>438</v>
      </c>
      <c r="W54" s="32">
        <v>100</v>
      </c>
    </row>
    <row r="55" spans="1:23" s="22" customFormat="1" ht="15" customHeight="1" x14ac:dyDescent="0.2">
      <c r="A55" s="21" t="s">
        <v>19</v>
      </c>
      <c r="B55" s="69" t="s">
        <v>67</v>
      </c>
      <c r="C55" s="58">
        <v>45714</v>
      </c>
      <c r="D55" s="59">
        <v>632</v>
      </c>
      <c r="E55" s="60">
        <v>1.3825086406789999</v>
      </c>
      <c r="F55" s="61">
        <v>3788</v>
      </c>
      <c r="G55" s="60">
        <v>8.2863000000000007</v>
      </c>
      <c r="H55" s="62">
        <v>9221</v>
      </c>
      <c r="I55" s="60">
        <v>20.171099999999999</v>
      </c>
      <c r="J55" s="62">
        <v>2173</v>
      </c>
      <c r="K55" s="60">
        <v>4.7534999999999998</v>
      </c>
      <c r="L55" s="61">
        <v>26164</v>
      </c>
      <c r="M55" s="60">
        <v>57.234099999999998</v>
      </c>
      <c r="N55" s="61">
        <v>529</v>
      </c>
      <c r="O55" s="60">
        <v>1.1572</v>
      </c>
      <c r="P55" s="70">
        <v>3207</v>
      </c>
      <c r="Q55" s="64">
        <v>7.0153600000000003</v>
      </c>
      <c r="R55" s="59">
        <v>3261</v>
      </c>
      <c r="S55" s="64">
        <v>7.1334999999999997</v>
      </c>
      <c r="T55" s="71">
        <v>2228</v>
      </c>
      <c r="U55" s="66">
        <v>4.8738000000000001</v>
      </c>
      <c r="V55" s="67">
        <v>690</v>
      </c>
      <c r="W55" s="68">
        <v>100</v>
      </c>
    </row>
    <row r="56" spans="1:23" s="22" customFormat="1" ht="15" customHeight="1" x14ac:dyDescent="0.2">
      <c r="A56" s="21" t="s">
        <v>19</v>
      </c>
      <c r="B56" s="23" t="s">
        <v>68</v>
      </c>
      <c r="C56" s="24">
        <v>11863</v>
      </c>
      <c r="D56" s="25">
        <v>12</v>
      </c>
      <c r="E56" s="26">
        <v>0.1012</v>
      </c>
      <c r="F56" s="27">
        <v>111</v>
      </c>
      <c r="G56" s="26">
        <v>0.93569999999999998</v>
      </c>
      <c r="H56" s="27">
        <v>148</v>
      </c>
      <c r="I56" s="26">
        <v>1.2476</v>
      </c>
      <c r="J56" s="33">
        <v>570</v>
      </c>
      <c r="K56" s="26">
        <v>4.8048999999999999</v>
      </c>
      <c r="L56" s="27">
        <v>10859</v>
      </c>
      <c r="M56" s="26">
        <v>91.536699999999996</v>
      </c>
      <c r="N56" s="33">
        <v>3</v>
      </c>
      <c r="O56" s="26">
        <v>2.53E-2</v>
      </c>
      <c r="P56" s="28">
        <v>160</v>
      </c>
      <c r="Q56" s="29">
        <v>1.34873</v>
      </c>
      <c r="R56" s="34">
        <v>819</v>
      </c>
      <c r="S56" s="29">
        <v>6.9038000000000004</v>
      </c>
      <c r="T56" s="34">
        <v>66</v>
      </c>
      <c r="U56" s="30">
        <v>0.55635168169939997</v>
      </c>
      <c r="V56" s="31">
        <v>154</v>
      </c>
      <c r="W56" s="32">
        <v>100</v>
      </c>
    </row>
    <row r="57" spans="1:23" s="22" customFormat="1" ht="15" customHeight="1" x14ac:dyDescent="0.2">
      <c r="A57" s="21" t="s">
        <v>19</v>
      </c>
      <c r="B57" s="69" t="s">
        <v>69</v>
      </c>
      <c r="C57" s="58">
        <v>44548</v>
      </c>
      <c r="D57" s="59">
        <v>458</v>
      </c>
      <c r="E57" s="60">
        <v>1.0281</v>
      </c>
      <c r="F57" s="62">
        <v>1703</v>
      </c>
      <c r="G57" s="60">
        <v>3.8228</v>
      </c>
      <c r="H57" s="61">
        <v>4526</v>
      </c>
      <c r="I57" s="60">
        <v>10.159800000000001</v>
      </c>
      <c r="J57" s="61">
        <v>3963</v>
      </c>
      <c r="K57" s="60">
        <v>8.8960000000000008</v>
      </c>
      <c r="L57" s="61">
        <v>32830</v>
      </c>
      <c r="M57" s="60">
        <v>73.695800000000006</v>
      </c>
      <c r="N57" s="61">
        <v>36</v>
      </c>
      <c r="O57" s="60">
        <v>8.0799999999999997E-2</v>
      </c>
      <c r="P57" s="70">
        <v>1032</v>
      </c>
      <c r="Q57" s="64">
        <v>2.3166000000000002</v>
      </c>
      <c r="R57" s="71">
        <v>2613</v>
      </c>
      <c r="S57" s="64">
        <v>5.8655999999999997</v>
      </c>
      <c r="T57" s="71">
        <v>1043</v>
      </c>
      <c r="U57" s="66">
        <v>2.3412999999999999</v>
      </c>
      <c r="V57" s="67">
        <v>595</v>
      </c>
      <c r="W57" s="68">
        <v>100</v>
      </c>
    </row>
    <row r="58" spans="1:23" s="22" customFormat="1" ht="15" customHeight="1" thickBot="1" x14ac:dyDescent="0.25">
      <c r="A58" s="21" t="s">
        <v>19</v>
      </c>
      <c r="B58" s="38" t="s">
        <v>70</v>
      </c>
      <c r="C58" s="73">
        <v>4072</v>
      </c>
      <c r="D58" s="74">
        <v>114</v>
      </c>
      <c r="E58" s="40">
        <v>2.7995999999999999</v>
      </c>
      <c r="F58" s="41">
        <v>44</v>
      </c>
      <c r="G58" s="40">
        <v>1.0806</v>
      </c>
      <c r="H58" s="42">
        <v>526</v>
      </c>
      <c r="I58" s="40">
        <v>12.9175</v>
      </c>
      <c r="J58" s="41">
        <v>60</v>
      </c>
      <c r="K58" s="40">
        <v>1.4735</v>
      </c>
      <c r="L58" s="41">
        <v>3258</v>
      </c>
      <c r="M58" s="40">
        <v>80.009799999999998</v>
      </c>
      <c r="N58" s="41">
        <v>4</v>
      </c>
      <c r="O58" s="40">
        <v>9.8199999999999996E-2</v>
      </c>
      <c r="P58" s="43">
        <v>66</v>
      </c>
      <c r="Q58" s="44">
        <v>1.62083</v>
      </c>
      <c r="R58" s="39">
        <v>244</v>
      </c>
      <c r="S58" s="44">
        <v>5.9920999999999998</v>
      </c>
      <c r="T58" s="39">
        <v>41</v>
      </c>
      <c r="U58" s="45">
        <v>1.0068999999999999</v>
      </c>
      <c r="V58" s="46">
        <v>102</v>
      </c>
      <c r="W58" s="47">
        <v>100</v>
      </c>
    </row>
    <row r="59" spans="1:23" s="49" customFormat="1" ht="15" customHeight="1" x14ac:dyDescent="0.2">
      <c r="A59" s="51"/>
      <c r="B59" s="55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53"/>
      <c r="U59" s="54"/>
      <c r="V59" s="48"/>
      <c r="W59" s="48"/>
    </row>
    <row r="60" spans="1:23" s="49" customFormat="1" ht="15" customHeight="1" x14ac:dyDescent="0.2">
      <c r="A60" s="51"/>
      <c r="B60" s="52" t="str">
        <f>CONCATENATE("NOTE: Table reads (for US Totals):  Of all ",IF(ISTEXT(C7),LEFT(C7,3),TEXT(C7,"#,##0"))," public school female students ", A7, ", ", IF(ISTEXT(D7),LEFT(D7,3),TEXT(D7,"#,##0"))," (", TEXT(E7,"0.0"),"%) were American Indian or Alaska Native, and ",IF(ISTEXT(R7),LEFT(R7,3),TEXT(R7,"#,##0"))," (",TEXT(S7,"0.0"),"%) were students with disabilities served under the Individuals with Disabilities Education Act (IDEA).")</f>
        <v>NOTE: Table reads (for US Totals):  Of all 2,225,225 public school female students enrolled in biology, 21,597 (1.0%) were American Indian or Alaska Native, and 155,539 (7.0%) were students with disabilities served under the Individuals with Disabilities Education Act (IDEA).</v>
      </c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53"/>
      <c r="W60" s="54"/>
    </row>
    <row r="61" spans="1:23" s="49" customFormat="1" ht="14.1" customHeight="1" x14ac:dyDescent="0.2">
      <c r="B61" s="75" t="s">
        <v>71</v>
      </c>
      <c r="C61" s="75"/>
      <c r="D61" s="75"/>
      <c r="E61" s="75"/>
      <c r="F61" s="75"/>
      <c r="G61" s="75"/>
      <c r="H61" s="75"/>
      <c r="I61" s="75"/>
      <c r="J61" s="75"/>
      <c r="K61" s="75"/>
      <c r="L61" s="75"/>
      <c r="M61" s="75"/>
      <c r="N61" s="75"/>
      <c r="O61" s="75"/>
      <c r="P61" s="75"/>
      <c r="Q61" s="75"/>
      <c r="R61" s="75"/>
      <c r="S61" s="75"/>
      <c r="T61" s="75"/>
      <c r="U61" s="75"/>
      <c r="V61" s="75"/>
      <c r="W61" s="75"/>
    </row>
    <row r="62" spans="1:23" s="49" customFormat="1" ht="15" customHeight="1" x14ac:dyDescent="0.2">
      <c r="A62" s="51"/>
      <c r="B62" s="75" t="s">
        <v>72</v>
      </c>
      <c r="C62" s="75"/>
      <c r="D62" s="75"/>
      <c r="E62" s="75"/>
      <c r="F62" s="75"/>
      <c r="G62" s="75"/>
      <c r="H62" s="75"/>
      <c r="I62" s="75"/>
      <c r="J62" s="75"/>
      <c r="K62" s="75"/>
      <c r="L62" s="75"/>
      <c r="M62" s="75"/>
      <c r="N62" s="75"/>
      <c r="O62" s="75"/>
      <c r="P62" s="75"/>
      <c r="Q62" s="75"/>
      <c r="R62" s="75"/>
      <c r="S62" s="75"/>
      <c r="T62" s="75"/>
      <c r="U62" s="75"/>
      <c r="V62" s="75"/>
      <c r="W62" s="75"/>
    </row>
    <row r="63" spans="1:23" s="49" customFormat="1" ht="15" customHeight="1" x14ac:dyDescent="0.2">
      <c r="A63" s="51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53"/>
      <c r="U63" s="54"/>
      <c r="V63" s="48"/>
      <c r="W63" s="48"/>
    </row>
    <row r="64" spans="1:23" s="49" customFormat="1" ht="15" customHeight="1" x14ac:dyDescent="0.2">
      <c r="A64" s="51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53"/>
      <c r="U64" s="54"/>
      <c r="V64" s="48"/>
      <c r="W64" s="48"/>
    </row>
  </sheetData>
  <sortState ref="B8:W58">
    <sortCondition ref="B8:B58"/>
  </sortState>
  <mergeCells count="16">
    <mergeCell ref="B62:W62"/>
    <mergeCell ref="B4:B5"/>
    <mergeCell ref="C4:C5"/>
    <mergeCell ref="D4:Q4"/>
    <mergeCell ref="R4:S5"/>
    <mergeCell ref="T4:U5"/>
    <mergeCell ref="V4:V5"/>
    <mergeCell ref="W4:W5"/>
    <mergeCell ref="D5:E5"/>
    <mergeCell ref="F5:G5"/>
    <mergeCell ref="H5:I5"/>
    <mergeCell ref="J5:K5"/>
    <mergeCell ref="L5:M5"/>
    <mergeCell ref="N5:O5"/>
    <mergeCell ref="P5:Q5"/>
    <mergeCell ref="B61:W61"/>
  </mergeCells>
  <phoneticPr fontId="20" type="noConversion"/>
  <printOptions horizontalCentered="1"/>
  <pageMargins left="0.25" right="0.25" top="1" bottom="1" header="0.5" footer="0.5"/>
  <pageSetup paperSize="3" scale="69" orientation="landscape" horizontalDpi="4294967292" verticalDpi="4294967292"/>
  <extLst>
    <ext xmlns:mx="http://schemas.microsoft.com/office/mac/excel/2008/main" uri="{64002731-A6B0-56B0-2670-7721B7C09600}">
      <mx:PLV Mode="0" OnePage="0" WScale="4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Total</vt:lpstr>
      <vt:lpstr>Male</vt:lpstr>
      <vt:lpstr>Female</vt:lpstr>
      <vt:lpstr>Female!Print_Area</vt:lpstr>
      <vt:lpstr>Male!Print_Area</vt:lpstr>
      <vt:lpstr>Total!Print_Area</vt:lpstr>
    </vt:vector>
  </TitlesOfParts>
  <Manager/>
  <Company/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Office for Civil Rights</dc:creator>
  <cp:keywords/>
  <dc:description/>
  <cp:lastModifiedBy>Hector Tello</cp:lastModifiedBy>
  <cp:revision/>
  <dcterms:created xsi:type="dcterms:W3CDTF">2014-03-02T22:16:30Z</dcterms:created>
  <dcterms:modified xsi:type="dcterms:W3CDTF">2020-04-25T01:43:45Z</dcterms:modified>
  <cp:category/>
  <cp:contentStatus/>
</cp:coreProperties>
</file>