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E4B75DC7-A126-469C-AC11-AA2EE496650A}" xr6:coauthVersionLast="47" xr6:coauthVersionMax="47" xr10:uidLastSave="{00000000-0000-0000-0000-000000000000}"/>
  <bookViews>
    <workbookView xWindow="2340" yWindow="234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s="1"/>
  <c r="F6" i="1"/>
  <c r="D6" i="1"/>
  <c r="F7" i="1"/>
  <c r="D7" i="1"/>
  <c r="F8" i="1"/>
  <c r="D8" i="1" s="1"/>
  <c r="F9" i="1"/>
  <c r="D9" i="1" s="1"/>
  <c r="F10" i="1"/>
  <c r="D11" i="1"/>
  <c r="F11" i="1"/>
  <c r="D12" i="1" s="1"/>
  <c r="F12" i="1"/>
  <c r="D10" i="1" s="1"/>
  <c r="F17" i="1"/>
  <c r="F18" i="1"/>
  <c r="F19" i="1"/>
  <c r="F16" i="1"/>
  <c r="B20" i="1" l="1"/>
  <c r="D16" i="1"/>
  <c r="A20" i="1" s="1"/>
  <c r="C20" i="1" l="1"/>
  <c r="D20" i="1" s="1"/>
  <c r="E20" i="1" s="1"/>
  <c r="F20" i="1" s="1"/>
  <c r="G20" i="1" s="1"/>
  <c r="H20" i="1" s="1"/>
  <c r="I20" i="1" s="1"/>
</calcChain>
</file>

<file path=xl/sharedStrings.xml><?xml version="1.0" encoding="utf-8"?>
<sst xmlns="http://schemas.openxmlformats.org/spreadsheetml/2006/main" count="160" uniqueCount="90">
  <si>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</si>
  <si>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</si>
  <si>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</si>
  <si>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</si>
  <si>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</si>
  <si>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</si>
  <si>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</si>
  <si>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</si>
  <si>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</si>
  <si>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</si>
  <si>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</si>
  <si>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</si>
  <si>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</si>
  <si>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</si>
  <si>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</si>
  <si>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</si>
  <si>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</si>
  <si>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</si>
  <si>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</si>
  <si>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</si>
  <si>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</si>
  <si>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</si>
  <si>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</si>
  <si>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</si>
  <si>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</si>
  <si>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</si>
  <si>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</si>
  <si>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</si>
  <si>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</si>
  <si>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</si>
  <si>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</si>
  <si>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</si>
  <si>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</si>
  <si>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</si>
  <si>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</si>
  <si>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</si>
  <si>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</si>
  <si>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</si>
  <si>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</si>
  <si>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</si>
  <si>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</si>
  <si>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</si>
  <si>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</si>
  <si>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</si>
  <si>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</si>
  <si>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</si>
  <si>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</si>
  <si>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</si>
  <si>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</si>
  <si>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</si>
  <si>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</si>
  <si>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</si>
  <si>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</si>
  <si>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</si>
  <si>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</si>
  <si>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</si>
  <si>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</si>
  <si>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</si>
  <si>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</si>
  <si>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</si>
  <si>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</si>
  <si>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</si>
  <si>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</si>
  <si>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</si>
  <si>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</si>
  <si>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</si>
  <si>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</si>
  <si>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</si>
  <si>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</si>
  <si>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</si>
  <si>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</si>
  <si>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</si>
  <si>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</si>
  <si>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</si>
  <si>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</si>
  <si>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</si>
  <si>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</si>
  <si>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</si>
  <si>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</si>
  <si>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</si>
  <si>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</si>
  <si>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</si>
  <si>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</si>
  <si>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</si>
  <si>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</si>
  <si>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</si>
  <si>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</si>
  <si>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</si>
  <si>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</si>
  <si>
    <t>YES 3 OR MORE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</si>
</sst>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417194</xdr:colOff>
      <xdr:row>17</xdr:row>
      <xdr:rowOff>0</xdr:rowOff>
    </xdr:from>
    <xdr:ext cx="940415" cy="264560"/>
    <xdr:sp macro="" textlink="">
      <xdr:nvSpPr>
        <xdr:cNvPr id="3" name="TextBox 2">
          <a:extLst>
            <a:ext uri="{FF2B5EF4-FFF2-40B4-BE49-F238E27FC236}">
              <a16:creationId xmlns:a16="http://schemas.microsoft.com/office/drawing/2014/main" id="{D0D8F5A9-F05D-5C82-8EB6-CC0BB3679F1F}"/>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4" name="TextBox 3">
          <a:extLst>
            <a:ext uri="{FF2B5EF4-FFF2-40B4-BE49-F238E27FC236}">
              <a16:creationId xmlns:a16="http://schemas.microsoft.com/office/drawing/2014/main" id="{FC40BD2D-F832-186F-7E47-6F373DFF696E}"/>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5" name="TextBox 4">
          <a:extLst>
            <a:ext uri="{FF2B5EF4-FFF2-40B4-BE49-F238E27FC236}">
              <a16:creationId xmlns:a16="http://schemas.microsoft.com/office/drawing/2014/main" id="{0A4F7130-CAF0-848D-04D1-D4D92B285DAB}"/>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441959</xdr:colOff>
      <xdr:row>17</xdr:row>
      <xdr:rowOff>0</xdr:rowOff>
    </xdr:from>
    <xdr:ext cx="933912" cy="264560"/>
    <xdr:sp macro="" textlink="">
      <xdr:nvSpPr>
        <xdr:cNvPr id="6" name="TextBox 5">
          <a:extLst>
            <a:ext uri="{FF2B5EF4-FFF2-40B4-BE49-F238E27FC236}">
              <a16:creationId xmlns:a16="http://schemas.microsoft.com/office/drawing/2014/main" id="{23A28F4E-35BD-7481-2C46-15171A856044}"/>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3213" cy="264560"/>
    <xdr:sp macro="" textlink="">
      <xdr:nvSpPr>
        <xdr:cNvPr id="7" name="TextBox 6">
          <a:extLst>
            <a:ext uri="{FF2B5EF4-FFF2-40B4-BE49-F238E27FC236}">
              <a16:creationId xmlns:a16="http://schemas.microsoft.com/office/drawing/2014/main" id="{6E3BB7EB-4A73-A9A5-67A6-4CB16F353F46}"/>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Normal="100"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24</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t="s">
        <v>88</v>
      </c>
      <c r="C3" s="10" t="s">
        <v>88</v>
      </c>
      <c r="D3" s="9" t="str">
        <f>IF(F3="ERROR","ERROR",IF(F3="N/A","N/A",IF(C3="N",F3,IF(C3="N/A",F3,IF(F3=0,0,IF(F3=2,2,IF(B3&lt;=10%,F3+1,F3)))))))</f>
        <v>N/A</v>
      </c>
      <c r="F3" s="9" t="str">
        <f>IF(B3="N/A","N/A",IF(B3="No Data",0,IF(B3="Not Valid and Reliable",0,IF(B3&lt;0%,"ERROR",IF(B3&gt;100%,"ERROR",IF(B3&gt;25%,0,IF(B3&gt;5.49%,1,2)))))))</f>
        <v>N/A</v>
      </c>
      <c r="H3" t="s">
        <v>71</v>
      </c>
    </row>
    <row r="4" spans="1:8" ht="96" customHeight="1" thickBot="1" x14ac:dyDescent="0.3">
      <c r="A4" s="19" t="s">
        <v>80</v>
      </c>
      <c r="B4" s="35" t="s">
        <v>88</v>
      </c>
      <c r="C4" s="10" t="s">
        <v>88</v>
      </c>
      <c r="D4" s="9" t="str">
        <f>IF(F4="ERROR","ERROR",IF(F4="N/A","N/A",IF(C4="N",F4,IF(C4="N/A",F4,IF(F4=0,0,IF(F4=2,2,IF(B4&lt;=10%,F4+1,F4)))))))</f>
        <v>N/A</v>
      </c>
      <c r="F4" s="9" t="str">
        <f>IF(B4="N/A","N/A",IF(B4="No Data",0,IF(B4="Not Valid and Reliable",0,IF(B4&lt;0%,"ERROR",IF(B4&gt;100%,"ERROR",IF(B4&gt;25%,0,IF(B4&gt;5.49%,1,2)))))))</f>
        <v>N/A</v>
      </c>
      <c r="H4" t="s">
        <v>9</v>
      </c>
    </row>
    <row r="5" spans="1:8" ht="87.75" customHeight="1" thickBot="1" x14ac:dyDescent="0.3">
      <c r="A5" s="19" t="s">
        <v>86</v>
      </c>
      <c r="B5" s="35" t="s">
        <v>88</v>
      </c>
      <c r="C5" s="10" t="s">
        <v>88</v>
      </c>
      <c r="D5" s="9" t="str">
        <f>IF(F5="ERROR","ERROR",IF(F5="N/A","N/A",IF(C5="N",F5,IF(C5="N/A",F5,IF(F5=0,0,IF(F5=2,2,IF(B5&lt;=10%,F5+1,F5)))))))</f>
        <v>N/A</v>
      </c>
      <c r="F5" s="9" t="str">
        <f>IF(B5="N/A","N/A",IF(B5="No Data",0,IF(B5="Not Valid and Reliable",0,IF(B5&lt;0%,"ERROR",IF(B5&gt;100%,"ERROR",IF(B5&gt;25%,0,IF(B5&gt;5.49%,1,2)))))))</f>
        <v>N/A</v>
      </c>
      <c r="H5" t="s">
        <v>10</v>
      </c>
    </row>
    <row r="6" spans="1:8" ht="86.45" customHeight="1" thickBot="1" x14ac:dyDescent="0.3">
      <c r="A6" s="19" t="s">
        <v>77</v>
      </c>
      <c r="B6" s="35">
        <v>0.99690000000000001</v>
      </c>
      <c r="C6" s="10" t="s">
        <v>88</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1</v>
      </c>
      <c r="C7" s="10" t="s">
        <v>88</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1</v>
      </c>
      <c r="C8" s="10" t="s">
        <v>1</v>
      </c>
      <c r="D8" s="9">
        <f>IF(F8="ERROR","ERROR",IF(F8="N/A","N/A",IF(C8="N",F8,IF(C8="N/A",F8,IF(F8=0,0,IF(F8=2,2,IF(B8&gt;89.49%,F8+1,F8)))))))</f>
        <v>2</v>
      </c>
      <c r="F8" s="9">
        <f>IF(B8="N/A","N/A",IF(B8="No Data",0,IF(B8="Not Valid and Reliable",0,IF(B8&lt;0,"ERROR", IF(B8&gt;100%,"ERROR",IF(B8&gt;94.49%,2,IF(B8&gt;74.49%,1,0)))))))</f>
        <v>2</v>
      </c>
      <c r="H8" t="s">
        <v>13</v>
      </c>
    </row>
    <row r="9" spans="1:8" ht="73.900000000000006" customHeight="1" thickBot="1" x14ac:dyDescent="0.3">
      <c r="A9" s="19" t="s">
        <v>75</v>
      </c>
      <c r="B9" s="35">
        <v>0.79</v>
      </c>
      <c r="C9" s="11"/>
      <c r="D9" s="9">
        <f>F9</f>
        <v>1</v>
      </c>
      <c r="F9" s="9">
        <f>IF(B9="N/A","N/A",IF(B9="No Data",0,IF(B9="Not Valid and Reliable",0,IF(B9&lt;0,"ERROR", IF(B9&gt;100%,"ERROR",IF(B9&gt;94.49%,2,IF(B9&gt;74.49%,1,0)))))))</f>
        <v>1</v>
      </c>
      <c r="H9" t="s">
        <v>14</v>
      </c>
    </row>
    <row r="10" spans="1:8" ht="60.75" customHeight="1" thickBot="1" x14ac:dyDescent="0.3">
      <c r="A10" s="19" t="s">
        <v>74</v>
      </c>
      <c r="B10" s="35">
        <v>1</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t="str">
        <f>IF(B12="N/A","N/A",IF(B12="No Data",0,IF(B12="Not Valid and Reliable",0,IF(B12&lt;0,"ERROR", IF(B12&gt;100%,"ERROR",IF(B12&gt;94.49%,2,IF(B12&gt;74.49%,1,0)))))))</f>
        <v>N/A</v>
      </c>
      <c r="H11" t="s">
        <v>16</v>
      </c>
    </row>
    <row r="12" spans="1:8" ht="60.6" customHeight="1" thickBot="1" x14ac:dyDescent="0.3">
      <c r="A12" s="19" t="s">
        <v>81</v>
      </c>
      <c r="B12" s="35" t="s">
        <v>88</v>
      </c>
      <c r="C12" s="11"/>
      <c r="D12" s="9" t="str">
        <f>F11</f>
        <v>N/A</v>
      </c>
      <c r="F12" s="9">
        <f>IF(B10="N/A","N/A",IF(B10="No Data",0,IF(B10="Not Valid and Reliable",0,IF(B10&lt;0,"ERROR", IF(B10&gt;100%,"ERROR",IF(B10&gt;94.49%,2,IF(B10&gt;74.49%,1,0)))))))</f>
        <v>2</v>
      </c>
      <c r="H12" t="s">
        <v>17</v>
      </c>
    </row>
    <row r="13" spans="1:8" ht="64.150000000000006" customHeight="1" thickBot="1" x14ac:dyDescent="0.3">
      <c r="A13" s="5" t="s">
        <v>7</v>
      </c>
      <c r="B13" s="36">
        <f>SUM(F14:F15)</f>
        <v>2</v>
      </c>
      <c r="C13" s="11"/>
      <c r="D13" s="9">
        <f>F13</f>
        <v>0</v>
      </c>
      <c r="F13" s="9">
        <f>IF(B13=4,2,IF(B13&lt;3,0,1))</f>
        <v>0</v>
      </c>
      <c r="H13" t="s">
        <v>18</v>
      </c>
    </row>
    <row r="14" spans="1:8" ht="56.25" customHeight="1" thickBot="1" x14ac:dyDescent="0.3">
      <c r="A14" s="6" t="s">
        <v>85</v>
      </c>
      <c r="B14" s="30" t="s">
        <v>89</v>
      </c>
      <c r="C14" s="11"/>
      <c r="D14" s="12"/>
      <c r="F14" s="12">
        <f>IF(B14="NONE",2, IF(B14="YES 1 OR 2 YRS", 1.5,IF(B14="YES 3 OR MORE YRS", 0)))</f>
        <v>0</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11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11</v>
      </c>
      <c r="B20" s="17">
        <f>(COUNT(D3:D15)*2)</f>
        <v>14</v>
      </c>
      <c r="C20" s="18">
        <f>A20/B20</f>
        <v>0.7857142857142857</v>
      </c>
      <c r="D20" s="22" t="str">
        <f>IF(C20&gt;94.49%,"MEETS REQUIREMENTS (green)",IF(C20&gt;74.49%,"NEEDS ASSISTANCE (yellow)","NEEDS INTERVENTION (red)"))</f>
        <v>NEEDS ASSISTANCE (yellow)</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2013-06-23T17:37:59Z</cp:lastPrinted>
  <dcterms:created xsi:type="dcterms:W3CDTF">2013-01-30T13:47:39Z</dcterms:created>
  <dcterms:modified xsi:type="dcterms:W3CDTF">2023-06-06T13:14:38Z</dcterms:modified>
</cp:coreProperties>
</file>