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ED7F2ACE-B972-407C-8823-FDEDC4DD8750}" xr6:coauthVersionLast="47" xr6:coauthVersionMax="47" xr10:uidLastSave="{00000000-0000-0000-0000-000000000000}"/>
  <bookViews>
    <workbookView xWindow="3960" yWindow="267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B13" i="1" s="1"/>
  <c r="F13" i="1" s="1"/>
  <c r="D13" i="1" s="1"/>
  <c r="F14" i="1"/>
  <c r="F3" i="1"/>
  <c r="D3" i="1"/>
  <c r="F4" i="1"/>
  <c r="D4" i="1"/>
  <c r="F5" i="1"/>
  <c r="D5" i="1" s="1"/>
  <c r="F6" i="1"/>
  <c r="D6" i="1" s="1"/>
  <c r="F7" i="1"/>
  <c r="D7" i="1" s="1"/>
  <c r="F8" i="1"/>
  <c r="D8" i="1"/>
  <c r="F9" i="1"/>
  <c r="D9" i="1" s="1"/>
  <c r="F10" i="1"/>
  <c r="D11" i="1" s="1"/>
  <c r="F11" i="1"/>
  <c r="D12" i="1" s="1"/>
  <c r="F12" i="1"/>
  <c r="D10" i="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<sst xmlns="http://schemas.openxmlformats.org/spreadsheetml/2006/main" count="162" uniqueCount="90">
  <si>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</si>
  <si>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</si>
  <si>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</si>
  <si>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</si>
  <si>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</si>
  <si>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</si>
  <si>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</si>
  <si>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</si>
  <si>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</si>
  <si>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</si>
  <si>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</si>
  <si>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</si>
  <si>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</si>
  <si>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</si>
  <si>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</si>
  <si>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</si>
  <si>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</si>
  <si>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</si>
  <si>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</si>
  <si>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</si>
  <si>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</si>
  <si>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</si>
  <si>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</si>
  <si>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</si>
  <si>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</si>
  <si>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</si>
  <si>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</si>
  <si>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</si>
  <si>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</si>
  <si>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</si>
  <si>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</si>
  <si>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</si>
  <si>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</si>
  <si>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</si>
  <si>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</si>
  <si>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</si>
  <si>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</si>
  <si>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</si>
  <si>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</si>
  <si>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</si>
  <si>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</si>
  <si>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</si>
  <si>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</si>
  <si>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</si>
  <si>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</si>
  <si>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</si>
  <si>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</si>
  <si>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</si>
  <si>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</si>
  <si>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</si>
  <si>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</si>
  <si>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</si>
  <si>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</si>
  <si>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</si>
  <si>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</si>
  <si>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</si>
  <si>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</si>
  <si>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</si>
  <si>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</si>
  <si>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</si>
  <si>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</si>
  <si>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</si>
  <si>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</si>
  <si>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</si>
  <si>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</si>
  <si>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</si>
  <si>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</si>
  <si>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</si>
  <si>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</si>
  <si>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</si>
  <si>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</si>
  <si>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</si>
  <si>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</si>
  <si>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</si>
  <si>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</si>
  <si>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</si>
  <si>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</si>
  <si>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</si>
  <si>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</si>
  <si>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</si>
  <si>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</si>
  <si>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</si>
  <si>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</si>
  <si>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</si>
  <si>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</si>
  <si>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</si>
  <si>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</si>
  <si>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</si>
  <si>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</si>
  <si>
    <t>YES 3 OR MORE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</si>
</sst>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417194</xdr:colOff>
      <xdr:row>17</xdr:row>
      <xdr:rowOff>0</xdr:rowOff>
    </xdr:from>
    <xdr:ext cx="940415" cy="264560"/>
    <xdr:sp macro="" textlink="">
      <xdr:nvSpPr>
        <xdr:cNvPr id="3" name="TextBox 2">
          <a:extLst>
            <a:ext uri="{FF2B5EF4-FFF2-40B4-BE49-F238E27FC236}">
              <a16:creationId xmlns:a16="http://schemas.microsoft.com/office/drawing/2014/main" id="{7D1BC1D7-A542-777C-2ED7-E2F9CEDE9B83}"/>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4" name="TextBox 3">
          <a:extLst>
            <a:ext uri="{FF2B5EF4-FFF2-40B4-BE49-F238E27FC236}">
              <a16:creationId xmlns:a16="http://schemas.microsoft.com/office/drawing/2014/main" id="{E75BFD9E-75D5-C4D5-0C07-0109545AFF2A}"/>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5" name="TextBox 4">
          <a:extLst>
            <a:ext uri="{FF2B5EF4-FFF2-40B4-BE49-F238E27FC236}">
              <a16:creationId xmlns:a16="http://schemas.microsoft.com/office/drawing/2014/main" id="{8442335A-7744-283A-C266-B0ED6BD7FE12}"/>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441959</xdr:colOff>
      <xdr:row>17</xdr:row>
      <xdr:rowOff>0</xdr:rowOff>
    </xdr:from>
    <xdr:ext cx="933912" cy="264560"/>
    <xdr:sp macro="" textlink="">
      <xdr:nvSpPr>
        <xdr:cNvPr id="6" name="TextBox 5">
          <a:extLst>
            <a:ext uri="{FF2B5EF4-FFF2-40B4-BE49-F238E27FC236}">
              <a16:creationId xmlns:a16="http://schemas.microsoft.com/office/drawing/2014/main" id="{875186BE-D177-42AE-F1CA-1BCB8F756EBB}"/>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3213" cy="264560"/>
    <xdr:sp macro="" textlink="">
      <xdr:nvSpPr>
        <xdr:cNvPr id="7" name="TextBox 6">
          <a:extLst>
            <a:ext uri="{FF2B5EF4-FFF2-40B4-BE49-F238E27FC236}">
              <a16:creationId xmlns:a16="http://schemas.microsoft.com/office/drawing/2014/main" id="{4B40BE05-41B1-0B5A-B7C6-88B6D1589B57}"/>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topLeftCell="A10" zoomScale="53" zoomScaleNormal="53" zoomScaleSheetLayoutView="19" zoomScalePageLayoutView="39" workbookViewId="0">
      <selection activeCell="B14" sqref="B14"/>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14</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t="s">
        <v>88</v>
      </c>
      <c r="C3" s="10" t="s">
        <v>88</v>
      </c>
      <c r="D3" s="9" t="str">
        <f>IF(F3="ERROR","ERROR",IF(F3="N/A","N/A",IF(C3="N",F3,IF(C3="N/A",F3,IF(F3=0,0,IF(F3=2,2,IF(B3&lt;=10%,F3+1,F3)))))))</f>
        <v>N/A</v>
      </c>
      <c r="F3" s="9" t="str">
        <f>IF(B3="N/A","N/A",IF(B3="No Data",0,IF(B3="Not Valid and Reliable",0,IF(B3&lt;0%,"ERROR",IF(B3&gt;100%,"ERROR",IF(B3&gt;25%,0,IF(B3&gt;5.49%,1,2)))))))</f>
        <v>N/A</v>
      </c>
      <c r="H3" t="s">
        <v>71</v>
      </c>
    </row>
    <row r="4" spans="1:8" ht="96" customHeight="1" thickBot="1" x14ac:dyDescent="0.3">
      <c r="A4" s="19" t="s">
        <v>80</v>
      </c>
      <c r="B4" s="35" t="s">
        <v>88</v>
      </c>
      <c r="C4" s="10" t="s">
        <v>88</v>
      </c>
      <c r="D4" s="9" t="str">
        <f>IF(F4="ERROR","ERROR",IF(F4="N/A","N/A",IF(C4="N",F4,IF(C4="N/A",F4,IF(F4=0,0,IF(F4=2,2,IF(B4&lt;=10%,F4+1,F4)))))))</f>
        <v>N/A</v>
      </c>
      <c r="F4" s="9" t="str">
        <f>IF(B4="N/A","N/A",IF(B4="No Data",0,IF(B4="Not Valid and Reliable",0,IF(B4&lt;0%,"ERROR",IF(B4&gt;100%,"ERROR",IF(B4&gt;25%,0,IF(B4&gt;5.49%,1,2)))))))</f>
        <v>N/A</v>
      </c>
      <c r="H4" t="s">
        <v>9</v>
      </c>
    </row>
    <row r="5" spans="1:8" ht="87.75" customHeight="1" thickBot="1" x14ac:dyDescent="0.3">
      <c r="A5" s="19" t="s">
        <v>86</v>
      </c>
      <c r="B5" s="35" t="s">
        <v>88</v>
      </c>
      <c r="C5" s="10" t="s">
        <v>88</v>
      </c>
      <c r="D5" s="9" t="str">
        <f>IF(F5="ERROR","ERROR",IF(F5="N/A","N/A",IF(C5="N",F5,IF(C5="N/A",F5,IF(F5=0,0,IF(F5=2,2,IF(B5&lt;=10%,F5+1,F5)))))))</f>
        <v>N/A</v>
      </c>
      <c r="F5" s="9" t="str">
        <f>IF(B5="N/A","N/A",IF(B5="No Data",0,IF(B5="Not Valid and Reliable",0,IF(B5&lt;0%,"ERROR",IF(B5&gt;100%,"ERROR",IF(B5&gt;25%,0,IF(B5&gt;5.49%,1,2)))))))</f>
        <v>N/A</v>
      </c>
      <c r="H5" t="s">
        <v>10</v>
      </c>
    </row>
    <row r="6" spans="1:8" ht="86.45" customHeight="1" thickBot="1" x14ac:dyDescent="0.3">
      <c r="A6" s="19" t="s">
        <v>77</v>
      </c>
      <c r="B6" s="35">
        <v>0.95660000000000001</v>
      </c>
      <c r="C6" s="10" t="s">
        <v>1</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t="s">
        <v>88</v>
      </c>
      <c r="C7" s="10" t="s">
        <v>88</v>
      </c>
      <c r="D7" s="9" t="str">
        <f>IF(F7="ERROR","ERROR",IF(F7="N/A","N/A",IF(C7="N",F7,IF(C7="N/A",F7,IF(F7=0,0,IF(F7=2,2,IF(B7&gt;89.49%,F7+1,F7)))))))</f>
        <v>N/A</v>
      </c>
      <c r="F7" s="9" t="str">
        <f>IF(B7="N/A","N/A",IF(B7="No Data",0,IF(B7="Not Valid and Reliable",0,IF(B7&lt;0,"ERROR", IF(B7&gt;100%,"ERROR",IF(B7&gt;94.49%,2,IF(B7&gt;74.49%,1,0)))))))</f>
        <v>N/A</v>
      </c>
      <c r="H7" t="s">
        <v>12</v>
      </c>
    </row>
    <row r="8" spans="1:8" ht="72" customHeight="1" thickBot="1" x14ac:dyDescent="0.3">
      <c r="A8" s="19" t="s">
        <v>76</v>
      </c>
      <c r="B8" s="35">
        <v>0.4899</v>
      </c>
      <c r="C8" s="10" t="s">
        <v>1</v>
      </c>
      <c r="D8" s="9">
        <f>IF(F8="ERROR","ERROR",IF(F8="N/A","N/A",IF(C8="N",F8,IF(C8="N/A",F8,IF(F8=0,0,IF(F8=2,2,IF(B8&gt;89.49%,F8+1,F8)))))))</f>
        <v>0</v>
      </c>
      <c r="F8" s="9">
        <f>IF(B8="N/A","N/A",IF(B8="No Data",0,IF(B8="Not Valid and Reliable",0,IF(B8&lt;0,"ERROR", IF(B8&gt;100%,"ERROR",IF(B8&gt;94.49%,2,IF(B8&gt;74.49%,1,0)))))))</f>
        <v>0</v>
      </c>
      <c r="H8" t="s">
        <v>13</v>
      </c>
    </row>
    <row r="9" spans="1:8" ht="73.900000000000006" customHeight="1" thickBot="1" x14ac:dyDescent="0.3">
      <c r="A9" s="19" t="s">
        <v>75</v>
      </c>
      <c r="B9" s="35">
        <v>0.95089999999999997</v>
      </c>
      <c r="C9" s="11"/>
      <c r="D9" s="9">
        <f>F9</f>
        <v>2</v>
      </c>
      <c r="F9" s="9">
        <f>IF(B9="N/A","N/A",IF(B9="No Data",0,IF(B9="Not Valid and Reliable",0,IF(B9&lt;0,"ERROR", IF(B9&gt;100%,"ERROR",IF(B9&gt;94.49%,2,IF(B9&gt;74.49%,1,0)))))))</f>
        <v>2</v>
      </c>
      <c r="H9" t="s">
        <v>14</v>
      </c>
    </row>
    <row r="10" spans="1:8" ht="60.75" customHeight="1" thickBot="1" x14ac:dyDescent="0.3">
      <c r="A10" s="19" t="s">
        <v>74</v>
      </c>
      <c r="B10" s="35">
        <v>0.83309999999999995</v>
      </c>
      <c r="C10" s="11"/>
      <c r="D10" s="9">
        <f>F12</f>
        <v>1</v>
      </c>
      <c r="F10" s="9" t="str">
        <f>IF(B11="N/A","N/A",IF(B11="No Data",0,IF(B11="Not Valid and Reliable",0,IF(B11&lt;0,"ERROR", IF(B11&gt;100%,"ERROR",IF(B11&gt;94.49%,2,IF(B11&gt;74.49%,1,0)))))))</f>
        <v>N/A</v>
      </c>
      <c r="H10" t="s">
        <v>15</v>
      </c>
    </row>
    <row r="11" spans="1:8" ht="60.75" customHeight="1" thickBot="1" x14ac:dyDescent="0.3">
      <c r="A11" s="19" t="s">
        <v>82</v>
      </c>
      <c r="B11" s="35" t="s">
        <v>88</v>
      </c>
      <c r="C11" s="11"/>
      <c r="D11" s="9" t="str">
        <f>F10</f>
        <v>N/A</v>
      </c>
      <c r="F11" s="9" t="str">
        <f>IF(B12="N/A","N/A",IF(B12="No Data",0,IF(B12="Not Valid and Reliable",0,IF(B12&lt;0,"ERROR", IF(B12&gt;100%,"ERROR",IF(B12&gt;94.49%,2,IF(B12&gt;74.49%,1,0)))))))</f>
        <v>N/A</v>
      </c>
      <c r="H11" t="s">
        <v>16</v>
      </c>
    </row>
    <row r="12" spans="1:8" ht="60.6" customHeight="1" thickBot="1" x14ac:dyDescent="0.3">
      <c r="A12" s="19" t="s">
        <v>81</v>
      </c>
      <c r="B12" s="35" t="s">
        <v>88</v>
      </c>
      <c r="C12" s="11"/>
      <c r="D12" s="9" t="str">
        <f>F11</f>
        <v>N/A</v>
      </c>
      <c r="F12" s="9">
        <f>IF(B10="N/A","N/A",IF(B10="No Data",0,IF(B10="Not Valid and Reliable",0,IF(B10&lt;0,"ERROR", IF(B10&gt;100%,"ERROR",IF(B10&gt;94.49%,2,IF(B10&gt;74.49%,1,0)))))))</f>
        <v>1</v>
      </c>
      <c r="H12" t="s">
        <v>17</v>
      </c>
    </row>
    <row r="13" spans="1:8" ht="64.150000000000006" customHeight="1" thickBot="1" x14ac:dyDescent="0.3">
      <c r="A13" s="5" t="s">
        <v>7</v>
      </c>
      <c r="B13" s="36">
        <f>SUM(F14:F15)</f>
        <v>2</v>
      </c>
      <c r="C13" s="11"/>
      <c r="D13" s="9">
        <f>F13</f>
        <v>0</v>
      </c>
      <c r="F13" s="9">
        <f>IF(B13=4,2,IF(B13&lt;3,0,1))</f>
        <v>0</v>
      </c>
      <c r="H13" t="s">
        <v>18</v>
      </c>
    </row>
    <row r="14" spans="1:8" ht="56.25" customHeight="1" thickBot="1" x14ac:dyDescent="0.3">
      <c r="A14" s="6" t="s">
        <v>85</v>
      </c>
      <c r="B14" s="30" t="s">
        <v>89</v>
      </c>
      <c r="C14" s="11"/>
      <c r="D14" s="12"/>
      <c r="F14" s="12">
        <f>IF(B14="NONE",2, IF(B14="YES 1 OR 2 YRS", 1.5,IF(B14="YES 3 OR MORE YRS", 0)))</f>
        <v>0</v>
      </c>
      <c r="H14" t="s">
        <v>19</v>
      </c>
    </row>
    <row r="15" spans="1:8" ht="65.45" customHeight="1" thickBot="1" x14ac:dyDescent="0.3">
      <c r="A15" s="6" t="s">
        <v>8</v>
      </c>
      <c r="B15" s="30" t="s">
        <v>6</v>
      </c>
      <c r="C15" s="11"/>
      <c r="D15" s="12"/>
      <c r="F15" s="12">
        <f>IF(B15="NONE",2, IF(B15="YES 2 TO 4 YRS", 1.5,IF(B15="YES 5 OR MORE YRS", 0)))</f>
        <v>2</v>
      </c>
      <c r="H15" t="s">
        <v>20</v>
      </c>
    </row>
    <row r="16" spans="1:8" ht="75.599999999999994" customHeight="1" thickBot="1" x14ac:dyDescent="0.3">
      <c r="A16" s="7"/>
      <c r="B16" s="14" t="s">
        <v>2</v>
      </c>
      <c r="C16" s="15"/>
      <c r="D16" s="16">
        <f>SUM(D3:D13)</f>
        <v>5</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5</v>
      </c>
      <c r="B20" s="17">
        <f>(COUNT(D3:D15)*2)</f>
        <v>10</v>
      </c>
      <c r="C20" s="18">
        <f>A20/B20</f>
        <v>0.5</v>
      </c>
      <c r="D20" s="22" t="str">
        <f>IF(C20&gt;94.49%,"MEETS REQUIREMENTS (green)",IF(C20&gt;74.49%,"NEEDS ASSISTANCE (yellow)","NEEDS INTERVENTION (red)"))</f>
        <v>NEEDS INTERVENTION (red)</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2013-06-19T20:51:34Z</cp:lastPrinted>
  <dcterms:created xsi:type="dcterms:W3CDTF">2013-01-30T13:47:39Z</dcterms:created>
  <dcterms:modified xsi:type="dcterms:W3CDTF">2023-06-05T15:18:52Z</dcterms:modified>
</cp:coreProperties>
</file>