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918D7769-4082-42D9-B79B-F1E9C9A68164}" xr6:coauthVersionLast="47" xr6:coauthVersionMax="47" xr10:uidLastSave="{00000000-0000-0000-0000-000000000000}"/>
  <bookViews>
    <workbookView xWindow="4275" yWindow="4275"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F5" i="1"/>
  <c r="D5" i="1" s="1"/>
  <c r="F6" i="1"/>
  <c r="D6" i="1" s="1"/>
  <c r="F7" i="1"/>
  <c r="D7" i="1"/>
  <c r="F8" i="1"/>
  <c r="D8" i="1" s="1"/>
  <c r="F9" i="1"/>
  <c r="D9" i="1" s="1"/>
  <c r="F10" i="1"/>
  <c r="D11" i="1" s="1"/>
  <c r="F11" i="1"/>
  <c r="D12" i="1"/>
  <c r="F12" i="1"/>
  <c r="D10" i="1" s="1"/>
  <c r="F17" i="1"/>
  <c r="F18" i="1"/>
  <c r="F19" i="1"/>
  <c r="F16" i="1"/>
  <c r="B20" i="1" l="1"/>
  <c r="D16" i="1"/>
  <c r="A20" i="1" s="1"/>
  <c r="C20" i="1" s="1"/>
  <c r="D20" i="1" s="1"/>
  <c r="E20" i="1" s="1"/>
  <c r="F20" i="1" s="1"/>
  <c r="G20" i="1" s="1"/>
  <c r="H20" i="1" s="1"/>
  <c r="I20" i="1" s="1"/>
</calcChain>
</file>

<file path=xl/sharedStrings.xml><?xml version="1.0" encoding="utf-8"?>
<sst xmlns="http://schemas.openxmlformats.org/spreadsheetml/2006/main" count="162" uniqueCount="88">
  <si>
    <t>Performance</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</si>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</sst>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3" name="TextBox 2">
          <a:extLst>
            <a:ext uri="{FF2B5EF4-FFF2-40B4-BE49-F238E27FC236}">
              <a16:creationId xmlns:a16="http://schemas.microsoft.com/office/drawing/2014/main" id="{64C96D72-56E0-E3C0-E154-C2430B8BF3A6}"/>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4E8484B8-03EB-C4A2-9E32-CBFF38C363F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B8535D88-8F5E-B4BF-AA0B-5742FE86EC7B}"/>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F8B1FFEE-B2E7-B095-A6BA-C8AA24B286C0}"/>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F16D9496-A00B-4ECC-2889-A010587EF914}"/>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B10" sqref="B10"/>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33</v>
      </c>
      <c r="B1" s="23" t="s">
        <v>69</v>
      </c>
      <c r="C1" s="23"/>
      <c r="D1" s="24"/>
    </row>
    <row r="2" spans="1:8" ht="174" customHeight="1" thickBot="1" x14ac:dyDescent="0.3">
      <c r="A2" s="32" t="s">
        <v>77</v>
      </c>
      <c r="B2" s="32" t="s">
        <v>0</v>
      </c>
      <c r="C2" s="33" t="s">
        <v>83</v>
      </c>
      <c r="D2" s="32" t="s">
        <v>72</v>
      </c>
    </row>
    <row r="3" spans="1:8" ht="125.25" customHeight="1" thickBot="1" x14ac:dyDescent="0.3">
      <c r="A3" s="19" t="s">
        <v>78</v>
      </c>
      <c r="B3" s="35" t="s">
        <v>87</v>
      </c>
      <c r="C3" s="10" t="s">
        <v>87</v>
      </c>
      <c r="D3" s="9" t="str">
        <f>IF(F3="ERROR","ERROR",IF(F3="N/A","N/A",IF(C3="N",F3,IF(C3="N/A",F3,IF(F3=0,0,IF(F3=2,2,IF(B3&lt;=10%,F3+1,F3)))))))</f>
        <v>N/A</v>
      </c>
      <c r="F3" s="9" t="str">
        <f>IF(B3="N/A","N/A",IF(B3="No Data",0,IF(B3="Not Valid and Reliable",0,IF(B3&lt;0%,"ERROR",IF(B3&gt;100%,"ERROR",IF(B3&gt;25%,0,IF(B3&gt;5.49%,1,2)))))))</f>
        <v>N/A</v>
      </c>
      <c r="H3" t="s">
        <v>70</v>
      </c>
    </row>
    <row r="4" spans="1:8" ht="96" customHeight="1" thickBot="1" x14ac:dyDescent="0.3">
      <c r="A4" s="19" t="s">
        <v>79</v>
      </c>
      <c r="B4" s="35" t="s">
        <v>87</v>
      </c>
      <c r="C4" s="10" t="s">
        <v>87</v>
      </c>
      <c r="D4" s="9" t="str">
        <f>IF(F4="ERROR","ERROR",IF(F4="N/A","N/A",IF(C4="N",F4,IF(C4="N/A",F4,IF(F4=0,0,IF(F4=2,2,IF(B4&lt;=10%,F4+1,F4)))))))</f>
        <v>N/A</v>
      </c>
      <c r="F4" s="9" t="str">
        <f>IF(B4="N/A","N/A",IF(B4="No Data",0,IF(B4="Not Valid and Reliable",0,IF(B4&lt;0%,"ERROR",IF(B4&gt;100%,"ERROR",IF(B4&gt;25%,0,IF(B4&gt;5.49%,1,2)))))))</f>
        <v>N/A</v>
      </c>
      <c r="H4" t="s">
        <v>8</v>
      </c>
    </row>
    <row r="5" spans="1:8" ht="87.75" customHeight="1" thickBot="1" x14ac:dyDescent="0.3">
      <c r="A5" s="19" t="s">
        <v>85</v>
      </c>
      <c r="B5" s="35" t="s">
        <v>87</v>
      </c>
      <c r="C5" s="10" t="s">
        <v>87</v>
      </c>
      <c r="D5" s="9" t="str">
        <f>IF(F5="ERROR","ERROR",IF(F5="N/A","N/A",IF(C5="N",F5,IF(C5="N/A",F5,IF(F5=0,0,IF(F5=2,2,IF(B5&lt;=10%,F5+1,F5)))))))</f>
        <v>N/A</v>
      </c>
      <c r="F5" s="9" t="str">
        <f>IF(B5="N/A","N/A",IF(B5="No Data",0,IF(B5="Not Valid and Reliable",0,IF(B5&lt;0%,"ERROR",IF(B5&gt;100%,"ERROR",IF(B5&gt;25%,0,IF(B5&gt;5.49%,1,2)))))))</f>
        <v>N/A</v>
      </c>
      <c r="H5" t="s">
        <v>9</v>
      </c>
    </row>
    <row r="6" spans="1:8" ht="86.45" customHeight="1" thickBot="1" x14ac:dyDescent="0.3">
      <c r="A6" s="19" t="s">
        <v>76</v>
      </c>
      <c r="B6" s="35">
        <v>1</v>
      </c>
      <c r="C6" s="10" t="s">
        <v>87</v>
      </c>
      <c r="D6" s="9">
        <f>IF(F6="ERROR","ERROR",IF(F6="ERROR","ERROR",IF(F6="N/A","N/A",IF(C6="N",F6,IF(C6="N/A",F6,IF(F6=0,0,IF(F6=2,2,IF(B6&gt;89.49%,F6+1,F6))))))))</f>
        <v>2</v>
      </c>
      <c r="F6" s="9">
        <f>IF(B6="N/A","N/A",IF(B6="No Data",0,IF(B6="Not Valid and Reliable",0,IF(B6&lt;0,"ERROR", IF(B6&gt;100%,"ERROR",IF(B6&gt;94.49%,2,IF(B6&gt;74.49%,1,0)))))))</f>
        <v>2</v>
      </c>
      <c r="H6" t="s">
        <v>10</v>
      </c>
    </row>
    <row r="7" spans="1:8" ht="79.900000000000006" customHeight="1" thickBot="1" x14ac:dyDescent="0.3">
      <c r="A7" s="19" t="s">
        <v>82</v>
      </c>
      <c r="B7" s="35" t="s">
        <v>87</v>
      </c>
      <c r="C7" s="10" t="s">
        <v>87</v>
      </c>
      <c r="D7" s="9" t="str">
        <f>IF(F7="ERROR","ERROR",IF(F7="N/A","N/A",IF(C7="N",F7,IF(C7="N/A",F7,IF(F7=0,0,IF(F7=2,2,IF(B7&gt;89.49%,F7+1,F7)))))))</f>
        <v>N/A</v>
      </c>
      <c r="F7" s="9" t="str">
        <f>IF(B7="N/A","N/A",IF(B7="No Data",0,IF(B7="Not Valid and Reliable",0,IF(B7&lt;0,"ERROR", IF(B7&gt;100%,"ERROR",IF(B7&gt;94.49%,2,IF(B7&gt;74.49%,1,0)))))))</f>
        <v>N/A</v>
      </c>
      <c r="H7" t="s">
        <v>11</v>
      </c>
    </row>
    <row r="8" spans="1:8" ht="72" customHeight="1" thickBot="1" x14ac:dyDescent="0.3">
      <c r="A8" s="19" t="s">
        <v>75</v>
      </c>
      <c r="B8" s="35">
        <v>1</v>
      </c>
      <c r="C8" s="10" t="s">
        <v>87</v>
      </c>
      <c r="D8" s="9">
        <f>IF(F8="ERROR","ERROR",IF(F8="N/A","N/A",IF(C8="N",F8,IF(C8="N/A",F8,IF(F8=0,0,IF(F8=2,2,IF(B8&gt;89.49%,F8+1,F8)))))))</f>
        <v>2</v>
      </c>
      <c r="F8" s="9">
        <f>IF(B8="N/A","N/A",IF(B8="No Data",0,IF(B8="Not Valid and Reliable",0,IF(B8&lt;0,"ERROR", IF(B8&gt;100%,"ERROR",IF(B8&gt;94.49%,2,IF(B8&gt;74.49%,1,0)))))))</f>
        <v>2</v>
      </c>
      <c r="H8" t="s">
        <v>12</v>
      </c>
    </row>
    <row r="9" spans="1:8" ht="73.900000000000006" customHeight="1" thickBot="1" x14ac:dyDescent="0.3">
      <c r="A9" s="19" t="s">
        <v>74</v>
      </c>
      <c r="B9" s="35">
        <v>1</v>
      </c>
      <c r="C9" s="11"/>
      <c r="D9" s="9">
        <f>F9</f>
        <v>2</v>
      </c>
      <c r="F9" s="9">
        <f>IF(B9="N/A","N/A",IF(B9="No Data",0,IF(B9="Not Valid and Reliable",0,IF(B9&lt;0,"ERROR", IF(B9&gt;100%,"ERROR",IF(B9&gt;94.49%,2,IF(B9&gt;74.49%,1,0)))))))</f>
        <v>2</v>
      </c>
      <c r="H9" t="s">
        <v>13</v>
      </c>
    </row>
    <row r="10" spans="1:8" ht="60.75" customHeight="1" thickBot="1" x14ac:dyDescent="0.3">
      <c r="A10" s="19" t="s">
        <v>73</v>
      </c>
      <c r="B10" s="35">
        <v>0.9224</v>
      </c>
      <c r="C10" s="11"/>
      <c r="D10" s="9">
        <f>F12</f>
        <v>1</v>
      </c>
      <c r="F10" s="9" t="str">
        <f>IF(B11="N/A","N/A",IF(B11="No Data",0,IF(B11="Not Valid and Reliable",0,IF(B11&lt;0,"ERROR", IF(B11&gt;100%,"ERROR",IF(B11&gt;94.49%,2,IF(B11&gt;74.49%,1,0)))))))</f>
        <v>N/A</v>
      </c>
      <c r="H10" t="s">
        <v>14</v>
      </c>
    </row>
    <row r="11" spans="1:8" ht="60.75" customHeight="1" thickBot="1" x14ac:dyDescent="0.3">
      <c r="A11" s="19" t="s">
        <v>81</v>
      </c>
      <c r="B11" s="35" t="s">
        <v>87</v>
      </c>
      <c r="C11" s="11"/>
      <c r="D11" s="9" t="str">
        <f>F10</f>
        <v>N/A</v>
      </c>
      <c r="F11" s="9" t="str">
        <f>IF(B12="N/A","N/A",IF(B12="No Data",0,IF(B12="Not Valid and Reliable",0,IF(B12&lt;0,"ERROR", IF(B12&gt;100%,"ERROR",IF(B12&gt;94.49%,2,IF(B12&gt;74.49%,1,0)))))))</f>
        <v>N/A</v>
      </c>
      <c r="H11" t="s">
        <v>15</v>
      </c>
    </row>
    <row r="12" spans="1:8" ht="60.6" customHeight="1" thickBot="1" x14ac:dyDescent="0.3">
      <c r="A12" s="19" t="s">
        <v>80</v>
      </c>
      <c r="B12" s="35" t="s">
        <v>87</v>
      </c>
      <c r="C12" s="11"/>
      <c r="D12" s="9" t="str">
        <f>F11</f>
        <v>N/A</v>
      </c>
      <c r="F12" s="9">
        <f>IF(B10="N/A","N/A",IF(B10="No Data",0,IF(B10="Not Valid and Reliable",0,IF(B10&lt;0,"ERROR", IF(B10&gt;100%,"ERROR",IF(B10&gt;94.49%,2,IF(B10&gt;74.49%,1,0)))))))</f>
        <v>1</v>
      </c>
      <c r="H12" t="s">
        <v>16</v>
      </c>
    </row>
    <row r="13" spans="1:8" ht="64.150000000000006" customHeight="1" thickBot="1" x14ac:dyDescent="0.3">
      <c r="A13" s="5" t="s">
        <v>6</v>
      </c>
      <c r="B13" s="36">
        <f>SUM(F14:F15)</f>
        <v>4</v>
      </c>
      <c r="C13" s="11"/>
      <c r="D13" s="9">
        <f>F13</f>
        <v>2</v>
      </c>
      <c r="F13" s="9">
        <f>IF(B13=4,2,IF(B13&lt;3,0,1))</f>
        <v>2</v>
      </c>
      <c r="H13" t="s">
        <v>17</v>
      </c>
    </row>
    <row r="14" spans="1:8" ht="56.25" customHeight="1" thickBot="1" x14ac:dyDescent="0.3">
      <c r="A14" s="6" t="s">
        <v>84</v>
      </c>
      <c r="B14" s="30" t="s">
        <v>5</v>
      </c>
      <c r="C14" s="11"/>
      <c r="D14" s="12"/>
      <c r="F14" s="12">
        <f>IF(B14="NONE",2, IF(B14="YES 1 OR 2 YRS", 1.5,IF(B14="YES 3 OR MORE YRS", 0)))</f>
        <v>2</v>
      </c>
      <c r="H14" t="s">
        <v>18</v>
      </c>
    </row>
    <row r="15" spans="1:8" ht="65.45" customHeight="1" thickBot="1" x14ac:dyDescent="0.3">
      <c r="A15" s="6" t="s">
        <v>7</v>
      </c>
      <c r="B15" s="30" t="s">
        <v>5</v>
      </c>
      <c r="C15" s="11"/>
      <c r="D15" s="12"/>
      <c r="F15" s="12">
        <f>IF(B15="NONE",2, IF(B15="YES 2 TO 4 YRS", 1.5,IF(B15="YES 5 OR MORE YRS", 0)))</f>
        <v>2</v>
      </c>
      <c r="H15" t="s">
        <v>19</v>
      </c>
    </row>
    <row r="16" spans="1:8" ht="75.599999999999994" customHeight="1" thickBot="1" x14ac:dyDescent="0.3">
      <c r="A16" s="7"/>
      <c r="B16" s="14" t="s">
        <v>1</v>
      </c>
      <c r="C16" s="15"/>
      <c r="D16" s="16">
        <f>SUM(D3:D13)</f>
        <v>9</v>
      </c>
      <c r="F16" s="9" t="e">
        <f>IF(#REF!=6,2,IF(#REF!&lt;5,0,1))</f>
        <v>#REF!</v>
      </c>
      <c r="H16" t="s">
        <v>20</v>
      </c>
    </row>
    <row r="17" spans="1:9" ht="40.9" customHeight="1" thickBot="1" x14ac:dyDescent="0.35">
      <c r="A17" s="8"/>
      <c r="B17" s="4"/>
      <c r="C17" s="4"/>
      <c r="D17" s="4"/>
      <c r="F17" s="13" t="e">
        <f>IF(#REF!="NO",2, IF(#REF!="YES(ONE)", 1.5,IF(#REF!="YES(MULTIPLE)", 0)))</f>
        <v>#REF!</v>
      </c>
      <c r="H17" t="s">
        <v>21</v>
      </c>
    </row>
    <row r="18" spans="1:9" ht="3.75" customHeight="1" thickBot="1" x14ac:dyDescent="0.35">
      <c r="A18" s="8"/>
      <c r="B18" s="4"/>
      <c r="C18" s="4"/>
      <c r="D18" s="4"/>
      <c r="F18" s="13" t="e">
        <f>IF(#REF!="NO",2, IF(#REF!="YES(ONE)", 1.5,IF(#REF!="YES(MULTIPLE)", 0)))</f>
        <v>#REF!</v>
      </c>
      <c r="H18" t="s">
        <v>22</v>
      </c>
    </row>
    <row r="19" spans="1:9" ht="68.25" customHeight="1" thickBot="1" x14ac:dyDescent="0.3">
      <c r="A19" s="31" t="s">
        <v>2</v>
      </c>
      <c r="B19" s="21" t="s">
        <v>3</v>
      </c>
      <c r="C19" s="21" t="s">
        <v>4</v>
      </c>
      <c r="D19" s="31" t="s">
        <v>71</v>
      </c>
      <c r="F19" s="13" t="e">
        <f>IF(#REF!="NO",2, 0)</f>
        <v>#REF!</v>
      </c>
      <c r="H19" t="s">
        <v>23</v>
      </c>
    </row>
    <row r="20" spans="1:9" ht="103.5" customHeight="1" thickBot="1" x14ac:dyDescent="0.3">
      <c r="A20" s="17">
        <f>D16</f>
        <v>9</v>
      </c>
      <c r="B20" s="17">
        <f>(COUNT(D3:D15)*2)</f>
        <v>10</v>
      </c>
      <c r="C20" s="18">
        <f>A20/B20</f>
        <v>0.9</v>
      </c>
      <c r="D20" s="22" t="str">
        <f>IF(C20&gt;89.49%,"MEETS REQUIREMENTS (green)",IF(C20&gt;74.49%,"NEEDS ASSISTANCE (yellow)","NEEDS INTERVENTION (red)"))</f>
        <v>MEETS REQUIREMENTS (green)</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25</v>
      </c>
    </row>
    <row r="22" spans="1:9" ht="31.9" customHeight="1" x14ac:dyDescent="0.3">
      <c r="A22" s="29" t="s">
        <v>86</v>
      </c>
      <c r="B22" s="27"/>
      <c r="C22" s="27"/>
      <c r="D22" s="27"/>
      <c r="E22" s="4"/>
      <c r="I22" t="s">
        <v>26</v>
      </c>
    </row>
    <row r="23" spans="1:9" ht="29.25" customHeight="1" x14ac:dyDescent="0.25">
      <c r="A23" s="34"/>
      <c r="B23" s="26"/>
      <c r="C23" s="26"/>
      <c r="D23" s="26"/>
      <c r="H23" t="s">
        <v>27</v>
      </c>
    </row>
    <row r="24" spans="1:9" ht="104.25" customHeight="1" x14ac:dyDescent="0.25">
      <c r="A24" s="3"/>
      <c r="B24" s="1"/>
      <c r="C24" s="1"/>
      <c r="D24" s="1"/>
      <c r="H24" t="s">
        <v>28</v>
      </c>
    </row>
    <row r="25" spans="1:9" x14ac:dyDescent="0.25">
      <c r="A25" s="26"/>
      <c r="B25" s="26"/>
      <c r="C25" s="26"/>
      <c r="D25" s="26"/>
      <c r="I25" t="s">
        <v>29</v>
      </c>
    </row>
    <row r="26" spans="1:9" x14ac:dyDescent="0.25">
      <c r="A26" s="3"/>
      <c r="B26" s="1"/>
      <c r="C26" s="1"/>
      <c r="D26" s="1"/>
      <c r="E26" s="27"/>
      <c r="I26" t="s">
        <v>30</v>
      </c>
    </row>
    <row r="27" spans="1:9" ht="30" customHeight="1" x14ac:dyDescent="0.25">
      <c r="A27" s="28"/>
      <c r="B27" s="28"/>
      <c r="C27" s="28"/>
      <c r="D27" s="28"/>
      <c r="E27" s="26"/>
      <c r="I27" t="s">
        <v>31</v>
      </c>
    </row>
    <row r="28" spans="1:9" ht="10.15" customHeight="1" x14ac:dyDescent="0.25">
      <c r="E28" s="1"/>
      <c r="I28" t="s">
        <v>32</v>
      </c>
    </row>
    <row r="29" spans="1:9" ht="30" customHeight="1" x14ac:dyDescent="0.25">
      <c r="E29" s="26"/>
      <c r="I29" t="s">
        <v>33</v>
      </c>
    </row>
    <row r="30" spans="1:9" ht="14.45" customHeight="1" x14ac:dyDescent="0.25">
      <c r="E30" s="1"/>
      <c r="I30" t="s">
        <v>34</v>
      </c>
    </row>
    <row r="31" spans="1:9" ht="65.45" customHeight="1" x14ac:dyDescent="0.25">
      <c r="E31" s="28"/>
      <c r="I31" t="s">
        <v>35</v>
      </c>
    </row>
    <row r="32" spans="1:9" ht="36" x14ac:dyDescent="0.55000000000000004">
      <c r="E32" s="25" t="s">
        <v>70</v>
      </c>
      <c r="I32" t="s">
        <v>36</v>
      </c>
    </row>
    <row r="33" spans="5:9" ht="36" x14ac:dyDescent="0.55000000000000004">
      <c r="E33" s="25" t="s">
        <v>8</v>
      </c>
      <c r="I33" t="s">
        <v>37</v>
      </c>
    </row>
    <row r="34" spans="5:9" ht="36" x14ac:dyDescent="0.55000000000000004">
      <c r="E34" s="25" t="s">
        <v>9</v>
      </c>
      <c r="I34" t="s">
        <v>38</v>
      </c>
    </row>
    <row r="35" spans="5:9" ht="36" x14ac:dyDescent="0.55000000000000004">
      <c r="E35" s="25" t="s">
        <v>10</v>
      </c>
      <c r="I35" t="s">
        <v>39</v>
      </c>
    </row>
    <row r="36" spans="5:9" ht="36" x14ac:dyDescent="0.55000000000000004">
      <c r="E36" s="25" t="s">
        <v>11</v>
      </c>
      <c r="I36" t="s">
        <v>40</v>
      </c>
    </row>
    <row r="37" spans="5:9" ht="36" x14ac:dyDescent="0.55000000000000004">
      <c r="E37" s="25" t="s">
        <v>12</v>
      </c>
      <c r="I37" t="s">
        <v>41</v>
      </c>
    </row>
    <row r="38" spans="5:9" ht="36" x14ac:dyDescent="0.55000000000000004">
      <c r="E38" s="25" t="s">
        <v>13</v>
      </c>
      <c r="I38" t="s">
        <v>42</v>
      </c>
    </row>
    <row r="39" spans="5:9" ht="36" x14ac:dyDescent="0.55000000000000004">
      <c r="E39" s="25" t="s">
        <v>14</v>
      </c>
      <c r="I39" t="s">
        <v>43</v>
      </c>
    </row>
    <row r="40" spans="5:9" ht="36" x14ac:dyDescent="0.55000000000000004">
      <c r="E40" s="25" t="s">
        <v>15</v>
      </c>
      <c r="I40" t="s">
        <v>44</v>
      </c>
    </row>
    <row r="41" spans="5:9" ht="36" x14ac:dyDescent="0.55000000000000004">
      <c r="E41" s="25" t="s">
        <v>16</v>
      </c>
      <c r="I41" t="s">
        <v>45</v>
      </c>
    </row>
    <row r="42" spans="5:9" ht="36" x14ac:dyDescent="0.55000000000000004">
      <c r="E42" s="25" t="s">
        <v>17</v>
      </c>
      <c r="I42" t="s">
        <v>46</v>
      </c>
    </row>
    <row r="43" spans="5:9" ht="36" x14ac:dyDescent="0.55000000000000004">
      <c r="E43" s="25" t="s">
        <v>18</v>
      </c>
      <c r="I43" t="s">
        <v>47</v>
      </c>
    </row>
    <row r="44" spans="5:9" ht="36" x14ac:dyDescent="0.55000000000000004">
      <c r="E44" s="25" t="s">
        <v>19</v>
      </c>
      <c r="I44" t="s">
        <v>48</v>
      </c>
    </row>
    <row r="45" spans="5:9" ht="36" x14ac:dyDescent="0.55000000000000004">
      <c r="E45" s="25" t="s">
        <v>20</v>
      </c>
      <c r="I45" t="s">
        <v>49</v>
      </c>
    </row>
    <row r="46" spans="5:9" ht="36" x14ac:dyDescent="0.55000000000000004">
      <c r="E46" s="25" t="s">
        <v>21</v>
      </c>
      <c r="I46" t="s">
        <v>50</v>
      </c>
    </row>
    <row r="47" spans="5:9" ht="36" x14ac:dyDescent="0.55000000000000004">
      <c r="E47" s="25" t="s">
        <v>22</v>
      </c>
      <c r="I47" t="s">
        <v>51</v>
      </c>
    </row>
    <row r="48" spans="5:9" ht="36" x14ac:dyDescent="0.55000000000000004">
      <c r="E48" s="25" t="s">
        <v>23</v>
      </c>
      <c r="I48" t="s">
        <v>52</v>
      </c>
    </row>
    <row r="49" spans="5:9" ht="36" x14ac:dyDescent="0.55000000000000004">
      <c r="E49" s="25" t="s">
        <v>24</v>
      </c>
      <c r="I49" t="s">
        <v>53</v>
      </c>
    </row>
    <row r="50" spans="5:9" ht="36" x14ac:dyDescent="0.55000000000000004">
      <c r="E50" s="25" t="s">
        <v>25</v>
      </c>
      <c r="I50" t="s">
        <v>54</v>
      </c>
    </row>
    <row r="51" spans="5:9" ht="36" x14ac:dyDescent="0.55000000000000004">
      <c r="E51" s="25" t="s">
        <v>26</v>
      </c>
      <c r="I51" t="s">
        <v>55</v>
      </c>
    </row>
    <row r="52" spans="5:9" ht="36" x14ac:dyDescent="0.55000000000000004">
      <c r="E52" s="25" t="s">
        <v>27</v>
      </c>
      <c r="I52" t="s">
        <v>56</v>
      </c>
    </row>
    <row r="53" spans="5:9" ht="36" x14ac:dyDescent="0.55000000000000004">
      <c r="E53" s="25" t="s">
        <v>28</v>
      </c>
      <c r="I53" t="s">
        <v>57</v>
      </c>
    </row>
    <row r="54" spans="5:9" ht="36" x14ac:dyDescent="0.55000000000000004">
      <c r="E54" s="25" t="s">
        <v>29</v>
      </c>
      <c r="I54" t="s">
        <v>58</v>
      </c>
    </row>
    <row r="55" spans="5:9" ht="36" x14ac:dyDescent="0.55000000000000004">
      <c r="E55" s="25" t="s">
        <v>30</v>
      </c>
      <c r="I55" t="s">
        <v>59</v>
      </c>
    </row>
    <row r="56" spans="5:9" ht="36" x14ac:dyDescent="0.55000000000000004">
      <c r="E56" s="25" t="s">
        <v>31</v>
      </c>
      <c r="I56" t="s">
        <v>60</v>
      </c>
    </row>
    <row r="57" spans="5:9" ht="36" x14ac:dyDescent="0.55000000000000004">
      <c r="E57" s="25" t="s">
        <v>32</v>
      </c>
      <c r="I57" t="s">
        <v>61</v>
      </c>
    </row>
    <row r="58" spans="5:9" ht="36" x14ac:dyDescent="0.55000000000000004">
      <c r="E58" s="25" t="s">
        <v>33</v>
      </c>
      <c r="I58" t="s">
        <v>62</v>
      </c>
    </row>
    <row r="59" spans="5:9" ht="36" x14ac:dyDescent="0.55000000000000004">
      <c r="E59" s="25" t="s">
        <v>34</v>
      </c>
      <c r="I59" t="s">
        <v>63</v>
      </c>
    </row>
    <row r="60" spans="5:9" ht="36" x14ac:dyDescent="0.55000000000000004">
      <c r="E60" s="25" t="s">
        <v>35</v>
      </c>
      <c r="I60" t="s">
        <v>64</v>
      </c>
    </row>
    <row r="61" spans="5:9" ht="36" x14ac:dyDescent="0.55000000000000004">
      <c r="E61" s="25" t="s">
        <v>36</v>
      </c>
      <c r="I61" t="s">
        <v>65</v>
      </c>
    </row>
    <row r="62" spans="5:9" ht="36" x14ac:dyDescent="0.55000000000000004">
      <c r="E62" s="25" t="s">
        <v>37</v>
      </c>
      <c r="I62" t="s">
        <v>66</v>
      </c>
    </row>
    <row r="63" spans="5:9" ht="36" x14ac:dyDescent="0.55000000000000004">
      <c r="E63" s="25" t="s">
        <v>38</v>
      </c>
      <c r="I63" t="s">
        <v>67</v>
      </c>
    </row>
    <row r="64" spans="5:9" ht="36" x14ac:dyDescent="0.55000000000000004">
      <c r="E64" s="25" t="s">
        <v>39</v>
      </c>
      <c r="I64" t="s">
        <v>68</v>
      </c>
    </row>
    <row r="65" spans="5:5" ht="36" x14ac:dyDescent="0.55000000000000004">
      <c r="E65" s="25" t="s">
        <v>40</v>
      </c>
    </row>
    <row r="66" spans="5:5" ht="36" x14ac:dyDescent="0.55000000000000004">
      <c r="E66" s="25" t="s">
        <v>41</v>
      </c>
    </row>
    <row r="67" spans="5:5" ht="36" x14ac:dyDescent="0.55000000000000004">
      <c r="E67" s="25" t="s">
        <v>42</v>
      </c>
    </row>
    <row r="68" spans="5:5" ht="36" x14ac:dyDescent="0.55000000000000004">
      <c r="E68" s="25" t="s">
        <v>43</v>
      </c>
    </row>
    <row r="69" spans="5:5" ht="36" x14ac:dyDescent="0.55000000000000004">
      <c r="E69" s="25" t="s">
        <v>44</v>
      </c>
    </row>
    <row r="70" spans="5:5" ht="36" x14ac:dyDescent="0.55000000000000004">
      <c r="E70" s="25" t="s">
        <v>45</v>
      </c>
    </row>
    <row r="71" spans="5:5" ht="36" x14ac:dyDescent="0.55000000000000004">
      <c r="E71" s="25" t="s">
        <v>46</v>
      </c>
    </row>
    <row r="72" spans="5:5" ht="36" x14ac:dyDescent="0.55000000000000004">
      <c r="E72" s="25" t="s">
        <v>47</v>
      </c>
    </row>
    <row r="73" spans="5:5" ht="36" x14ac:dyDescent="0.55000000000000004">
      <c r="E73" s="25" t="s">
        <v>48</v>
      </c>
    </row>
    <row r="74" spans="5:5" ht="36" x14ac:dyDescent="0.55000000000000004">
      <c r="E74" s="25" t="s">
        <v>49</v>
      </c>
    </row>
    <row r="75" spans="5:5" ht="36" x14ac:dyDescent="0.55000000000000004">
      <c r="E75" s="25" t="s">
        <v>50</v>
      </c>
    </row>
    <row r="76" spans="5:5" ht="36" x14ac:dyDescent="0.55000000000000004">
      <c r="E76" s="25" t="s">
        <v>51</v>
      </c>
    </row>
    <row r="77" spans="5:5" ht="36" x14ac:dyDescent="0.55000000000000004">
      <c r="E77" s="25" t="s">
        <v>52</v>
      </c>
    </row>
    <row r="78" spans="5:5" ht="36" x14ac:dyDescent="0.55000000000000004">
      <c r="E78" s="25" t="s">
        <v>53</v>
      </c>
    </row>
    <row r="79" spans="5:5" ht="36" x14ac:dyDescent="0.55000000000000004">
      <c r="E79" s="25" t="s">
        <v>54</v>
      </c>
    </row>
    <row r="80" spans="5:5" ht="36" x14ac:dyDescent="0.55000000000000004">
      <c r="E80" s="25" t="s">
        <v>55</v>
      </c>
    </row>
    <row r="81" spans="5:5" ht="36" x14ac:dyDescent="0.55000000000000004">
      <c r="E81" s="25" t="s">
        <v>56</v>
      </c>
    </row>
    <row r="82" spans="5:5" ht="36" x14ac:dyDescent="0.55000000000000004">
      <c r="E82" s="25" t="s">
        <v>57</v>
      </c>
    </row>
    <row r="83" spans="5:5" ht="36" x14ac:dyDescent="0.55000000000000004">
      <c r="E83" s="25" t="s">
        <v>58</v>
      </c>
    </row>
    <row r="84" spans="5:5" ht="36" x14ac:dyDescent="0.55000000000000004">
      <c r="E84" s="25" t="s">
        <v>59</v>
      </c>
    </row>
    <row r="85" spans="5:5" ht="36" x14ac:dyDescent="0.55000000000000004">
      <c r="E85" s="25" t="s">
        <v>60</v>
      </c>
    </row>
    <row r="86" spans="5:5" ht="36" x14ac:dyDescent="0.55000000000000004">
      <c r="E86" s="25" t="s">
        <v>61</v>
      </c>
    </row>
    <row r="87" spans="5:5" ht="36" x14ac:dyDescent="0.55000000000000004">
      <c r="E87" s="25" t="s">
        <v>62</v>
      </c>
    </row>
    <row r="88" spans="5:5" ht="36" x14ac:dyDescent="0.55000000000000004">
      <c r="E88" s="25" t="s">
        <v>63</v>
      </c>
    </row>
    <row r="89" spans="5:5" ht="36" x14ac:dyDescent="0.55000000000000004">
      <c r="E89" s="25" t="s">
        <v>64</v>
      </c>
    </row>
    <row r="90" spans="5:5" ht="36" x14ac:dyDescent="0.55000000000000004">
      <c r="E90" s="25" t="s">
        <v>65</v>
      </c>
    </row>
    <row r="91" spans="5:5" ht="36" x14ac:dyDescent="0.55000000000000004">
      <c r="E91" s="25" t="s">
        <v>66</v>
      </c>
    </row>
    <row r="92" spans="5:5" ht="36" x14ac:dyDescent="0.55000000000000004">
      <c r="E92" s="25" t="s">
        <v>67</v>
      </c>
    </row>
    <row r="93" spans="5:5" ht="36" x14ac:dyDescent="0.55000000000000004">
      <c r="E93" s="25" t="s">
        <v>68</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607" yWindow="474"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2013-06-26T16:53:49Z</cp:lastPrinted>
  <dcterms:created xsi:type="dcterms:W3CDTF">2013-01-30T13:47:39Z</dcterms:created>
  <dcterms:modified xsi:type="dcterms:W3CDTF">2023-06-06T13:12:24Z</dcterms:modified>
</cp:coreProperties>
</file>