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33645" yWindow="-8475" windowWidth="24240" windowHeight="11430" tabRatio="691"/>
  </bookViews>
  <sheets>
    <sheet name="Total" sheetId="56" r:id="rId1"/>
    <sheet name="Male" sheetId="57" r:id="rId2"/>
    <sheet name="Female" sheetId="58" r:id="rId3"/>
    <sheet name="Total with Dis" sheetId="59" r:id="rId4"/>
    <sheet name="Male with Dis" sheetId="60" r:id="rId5"/>
    <sheet name="Female with Dis" sheetId="61" r:id="rId6"/>
    <sheet name="Total No Dis" sheetId="62" r:id="rId7"/>
    <sheet name="Male No Dis" sheetId="63" r:id="rId8"/>
    <sheet name="Female No Dis" sheetId="64" r:id="rId9"/>
  </sheets>
  <definedNames>
    <definedName name="_S351" localSheetId="8">#REF!</definedName>
    <definedName name="_S351" localSheetId="5">#REF!</definedName>
    <definedName name="_S351" localSheetId="7">#REF!</definedName>
    <definedName name="_S351" localSheetId="4">#REF!</definedName>
    <definedName name="_S351" localSheetId="6">#REF!</definedName>
    <definedName name="_S351" localSheetId="3">#REF!</definedName>
    <definedName name="_S351">#REF!</definedName>
    <definedName name="_S352" localSheetId="8">#REF!</definedName>
    <definedName name="_S352" localSheetId="5">#REF!</definedName>
    <definedName name="_S352" localSheetId="7">#REF!</definedName>
    <definedName name="_S352" localSheetId="4">#REF!</definedName>
    <definedName name="_S352" localSheetId="6">#REF!</definedName>
    <definedName name="_S352" localSheetId="3">#REF!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 localSheetId="8">'Total No Dis'!$A$6:$U$58</definedName>
    <definedName name="SCH_361_Total" localSheetId="5">'Total with Dis'!$A$6:$Y$58</definedName>
    <definedName name="SCH_361_Total" localSheetId="7">'Total No Dis'!$A$6:$U$58</definedName>
    <definedName name="SCH_361_Total" localSheetId="4">'Total with Dis'!$A$6:$Y$58</definedName>
    <definedName name="SCH_361_Total" localSheetId="6">'Total No Dis'!$A$6:$U$58</definedName>
    <definedName name="SCH_361_Total" localSheetId="3">'Total with Dis'!$A$6:$Y$58</definedName>
    <definedName name="SCH_361_Total">Total!$A$6:$Y$58</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8" i="64" l="1"/>
  <c r="B60" i="64" s="1"/>
  <c r="C68" i="64"/>
  <c r="D64" i="64"/>
  <c r="C64" i="64"/>
  <c r="B2" i="64"/>
  <c r="D68" i="63"/>
  <c r="C68" i="63"/>
  <c r="D64" i="63"/>
  <c r="C64" i="63"/>
  <c r="B60" i="63"/>
  <c r="B2" i="63"/>
  <c r="D68" i="62"/>
  <c r="C68" i="62"/>
  <c r="B60" i="62" s="1"/>
  <c r="D64" i="62"/>
  <c r="C64" i="62"/>
  <c r="B2" i="62"/>
  <c r="H68" i="61" l="1"/>
  <c r="F68" i="61"/>
  <c r="D68" i="61"/>
  <c r="C68" i="61"/>
  <c r="B63" i="61" s="1"/>
  <c r="B64" i="61"/>
  <c r="B2" i="61"/>
  <c r="H68" i="60"/>
  <c r="F68" i="60"/>
  <c r="D68" i="60"/>
  <c r="C68" i="60"/>
  <c r="B63" i="60" s="1"/>
  <c r="B64" i="60"/>
  <c r="B2" i="60"/>
  <c r="H68" i="59"/>
  <c r="F68" i="59"/>
  <c r="D68" i="59"/>
  <c r="C68" i="59"/>
  <c r="B64" i="59"/>
  <c r="B63" i="59"/>
  <c r="B2" i="59"/>
  <c r="H68" i="58" l="1"/>
  <c r="F68" i="58"/>
  <c r="D68" i="58"/>
  <c r="C68" i="58"/>
  <c r="B63" i="58" s="1"/>
  <c r="A3" i="58"/>
  <c r="B64" i="58" s="1"/>
  <c r="B2" i="58"/>
  <c r="H68" i="57"/>
  <c r="F68" i="57"/>
  <c r="D68" i="57"/>
  <c r="C68" i="57"/>
  <c r="B63" i="57"/>
  <c r="A3" i="57"/>
  <c r="B64" i="57" s="1"/>
  <c r="B2" i="57"/>
  <c r="H68" i="56"/>
  <c r="F68" i="56"/>
  <c r="D68" i="56"/>
  <c r="C68" i="56"/>
  <c r="B64" i="56"/>
  <c r="B63" i="56"/>
  <c r="A3" i="56"/>
  <c r="B2" i="56"/>
</calcChain>
</file>

<file path=xl/sharedStrings.xml><?xml version="1.0" encoding="utf-8"?>
<sst xmlns="http://schemas.openxmlformats.org/spreadsheetml/2006/main" count="1269" uniqueCount="87">
  <si>
    <t>State</t>
  </si>
  <si>
    <t>Total Students</t>
  </si>
  <si>
    <t>Students  With Disabilities Served Under  IDEA</t>
  </si>
  <si>
    <t>Students With Disabilities Served Only Under Section 504</t>
  </si>
  <si>
    <t>English Language Learners</t>
  </si>
  <si>
    <t>Number of Schools</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</si>
  <si>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</si>
  <si>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</si>
  <si>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</si>
  <si>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</si>
  <si>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</si>
  <si>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</si>
  <si>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</si>
  <si>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</si>
  <si>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</si>
  <si>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</si>
  <si>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r>
      <t>Percent</t>
    </r>
    <r>
      <rPr>
        <b/>
        <vertAlign val="superscript"/>
        <sz val="10"/>
        <rFont val="Arial"/>
        <family val="2"/>
      </rPr>
      <t>2</t>
    </r>
  </si>
  <si>
    <t>One or more out-of-school suspensions</t>
  </si>
  <si>
    <t>United States</t>
  </si>
  <si>
    <t>Corporal punishment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</si>
  <si>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</si>
  <si>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</si>
  <si>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</si>
  <si>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</si>
  <si>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</si>
  <si>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</si>
  <si>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</si>
  <si>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</si>
  <si>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</si>
  <si>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</si>
  <si>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</si>
  <si>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</si>
  <si>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</si>
  <si>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</si>
  <si>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</si>
  <si>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</si>
  <si>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</si>
  <si>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</si>
  <si>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</si>
  <si>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</si>
  <si>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</si>
  <si>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</si>
  <si>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</si>
  <si>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</si>
  <si>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</si>
  <si>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</si>
  <si>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</si>
  <si>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</si>
  <si>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</si>
  <si>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</si>
  <si>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</si>
  <si>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</si>
  <si>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</si>
  <si>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</si>
  <si>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</si>
  <si>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</si>
  <si>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</si>
  <si>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</si>
  <si>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</si>
  <si>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</si>
  <si>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</si>
  <si>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</si>
  <si>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</si>
  <si>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</si>
  <si>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</si>
  <si>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</si>
  <si>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</si>
  <si>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</si>
  <si>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</si>
  <si>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</si>
  <si>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</si>
  <si>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Data by race/ethnicity were collected only for students without and with disabilities served under the Individuals with Disabilities Education Act (IDEA), and not for students with disabilities served solely under Section 504 of the Rehabilitation Act of 1973.</t>
  </si>
  <si>
    <t xml:space="preserve">  Percentages reflect the race/ethnic composition of students without and with disabilities served under IDEA.</t>
  </si>
  <si>
    <t>2 Percentage over all public school students without and with disabilities (both students with disabilities served under IDEA and students with disabilities served solely under Section 504).</t>
  </si>
  <si>
    <t xml:space="preserve">            Data reported in this table represent 100.0% of responding schools.</t>
  </si>
  <si>
    <t>SOURCE: U.S. Department of Education, Office for Civil Rights, Civil Rights Data Collection, 2015-16, available at https://ocrdata.ed.gov. Data notes are available at https://ocrdata.ed.gov/Downloads/Data-Notes-2015-16-CRDC.pdf.</t>
  </si>
  <si>
    <r>
      <rPr>
        <vertAlign val="superscript"/>
        <sz val="10"/>
        <rFont val="Arial"/>
        <family val="2"/>
      </rPr>
      <t>2</t>
    </r>
    <r>
      <rPr>
        <sz val="10"/>
        <rFont val="Arial"/>
        <family val="2"/>
      </rPr>
      <t xml:space="preserve"> Percentage over all public school students with disabilities (both students with disabilities served under IDEA and students with disabilities served solely under Section 504).</t>
    </r>
  </si>
  <si>
    <t xml:space="preserve">  Percentages reflect the race/ethnic composition of students with disabilities served under IDEA.</t>
  </si>
  <si>
    <t>1 Data by race/ethnicity were collected only for students with disabilities served under the Individuals with Disabilities Education Act (IDEA), and not for students with disabilities served solely under Section 504 of the Rehabilitation Act of 1973.</t>
  </si>
  <si>
    <t xml:space="preserve">English Language Learners With Disabilities </t>
  </si>
  <si>
    <r>
      <t>Race/Ethnicity of Students With Disabilities Served Under IDEA</t>
    </r>
    <r>
      <rPr>
        <b/>
        <vertAlign val="superscript"/>
        <sz val="10"/>
        <rFont val="Arial"/>
        <family val="2"/>
      </rPr>
      <t>1</t>
    </r>
  </si>
  <si>
    <t>Students With Disabilities</t>
  </si>
  <si>
    <t>Percent</t>
  </si>
  <si>
    <t xml:space="preserve">English Language Learners Without Disabilities </t>
  </si>
  <si>
    <t>Race/Ethnicity of Students Without Disabilities</t>
  </si>
  <si>
    <t>Students Without Disabilities</t>
  </si>
  <si>
    <t>Race/Ethnicity of Students Without and With Disabilities Served Under IDEA1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</si>
</sst>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_)"/>
  </numFmts>
  <fonts count="36"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Calibri"/>
      <family val="2"/>
      <scheme val="minor"/>
    </font>
    <font>
      <b/>
      <sz val="14"/>
      <color rgb="FF333399"/>
      <name val="Arial"/>
      <family val="2"/>
    </font>
    <font>
      <b/>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s>
  <fills count="3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9" fillId="0" borderId="0" applyNumberFormat="0" applyFill="0" applyBorder="0" applyAlignment="0" applyProtection="0"/>
    <xf numFmtId="0" fontId="20" fillId="0" borderId="32"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5" applyNumberFormat="0" applyAlignment="0" applyProtection="0"/>
    <xf numFmtId="0" fontId="27" fillId="8" borderId="36" applyNumberFormat="0" applyAlignment="0" applyProtection="0"/>
    <xf numFmtId="0" fontId="28" fillId="8" borderId="35" applyNumberFormat="0" applyAlignment="0" applyProtection="0"/>
    <xf numFmtId="0" fontId="29" fillId="0" borderId="37" applyNumberFormat="0" applyFill="0" applyAlignment="0" applyProtection="0"/>
    <xf numFmtId="0" fontId="30" fillId="9" borderId="38" applyNumberFormat="0" applyAlignment="0" applyProtection="0"/>
    <xf numFmtId="0" fontId="31" fillId="0" borderId="0" applyNumberFormat="0" applyFill="0" applyBorder="0" applyAlignment="0" applyProtection="0"/>
    <xf numFmtId="0" fontId="4" fillId="10" borderId="39" applyNumberFormat="0" applyFont="0" applyAlignment="0" applyProtection="0"/>
    <xf numFmtId="0" fontId="32" fillId="0" borderId="0" applyNumberFormat="0" applyFill="0" applyBorder="0" applyAlignment="0" applyProtection="0"/>
    <xf numFmtId="0" fontId="33" fillId="0" borderId="40" applyNumberFormat="0" applyFill="0" applyAlignment="0" applyProtection="0"/>
    <xf numFmtId="0" fontId="3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107">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37" fontId="13" fillId="0" borderId="27" xfId="33" applyNumberFormat="1" applyFont="1" applyFill="1" applyBorder="1"/>
    <xf numFmtId="165" fontId="13" fillId="0" borderId="28"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164" fontId="13" fillId="0" borderId="27" xfId="35" quotePrefix="1" applyNumberFormat="1" applyFont="1" applyFill="1" applyBorder="1" applyAlignment="1">
      <alignment horizontal="right"/>
    </xf>
    <xf numFmtId="164" fontId="13" fillId="0" borderId="24" xfId="35" applyNumberFormat="1" applyFont="1" applyFill="1" applyBorder="1" applyAlignment="1">
      <alignment horizontal="right"/>
    </xf>
    <xf numFmtId="165" fontId="13" fillId="0" borderId="22" xfId="35" applyNumberFormat="1" applyFont="1" applyFill="1" applyBorder="1" applyAlignment="1">
      <alignment horizontal="right"/>
    </xf>
    <xf numFmtId="164" fontId="13" fillId="0" borderId="24" xfId="35" quotePrefix="1" applyNumberFormat="1" applyFont="1" applyFill="1" applyBorder="1" applyAlignment="1">
      <alignment horizontal="right"/>
    </xf>
    <xf numFmtId="165" fontId="13" fillId="0" borderId="31" xfId="35" applyNumberFormat="1" applyFont="1" applyFill="1" applyBorder="1" applyAlignment="1">
      <alignment horizontal="right"/>
    </xf>
    <xf numFmtId="164" fontId="13" fillId="0" borderId="2" xfId="35"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0" borderId="0" xfId="81" applyFont="1" applyFill="1" applyBorder="1"/>
    <xf numFmtId="0" fontId="13" fillId="3" borderId="29" xfId="34" applyFont="1" applyFill="1" applyBorder="1" applyAlignment="1">
      <alignment horizontal="left" vertical="center"/>
    </xf>
    <xf numFmtId="164" fontId="13" fillId="3" borderId="20" xfId="35" applyNumberFormat="1" applyFont="1" applyFill="1" applyBorder="1" applyAlignment="1">
      <alignment horizontal="right"/>
    </xf>
    <xf numFmtId="0" fontId="13" fillId="3" borderId="0" xfId="81" applyFont="1" applyFill="1" applyBorder="1"/>
    <xf numFmtId="164" fontId="13" fillId="3" borderId="20" xfId="35" quotePrefix="1" applyNumberFormat="1" applyFont="1" applyFill="1" applyBorder="1" applyAlignment="1">
      <alignment horizontal="right"/>
    </xf>
    <xf numFmtId="0" fontId="13" fillId="0" borderId="2" xfId="81" applyFont="1" applyFill="1" applyBorder="1"/>
    <xf numFmtId="164" fontId="13" fillId="3" borderId="1" xfId="35" applyNumberFormat="1" applyFont="1" applyFill="1" applyBorder="1" applyAlignment="1">
      <alignment horizontal="right"/>
    </xf>
    <xf numFmtId="164" fontId="13" fillId="3" borderId="1" xfId="35" quotePrefix="1"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4" fontId="13" fillId="0" borderId="28"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164" fontId="6" fillId="0" borderId="0" xfId="35" applyNumberFormat="1" applyFont="1"/>
    <xf numFmtId="0" fontId="13" fillId="0" borderId="0" xfId="33" applyFont="1" applyFill="1" applyBorder="1" applyAlignment="1">
      <alignment vertical="center"/>
    </xf>
    <xf numFmtId="0" fontId="6" fillId="2" borderId="0" xfId="35" applyFont="1" applyFill="1" applyBorder="1" applyAlignment="1">
      <alignment horizontal="right"/>
    </xf>
    <xf numFmtId="165" fontId="13" fillId="0" borderId="2" xfId="35" applyNumberFormat="1" applyFont="1" applyFill="1" applyBorder="1" applyAlignment="1">
      <alignment horizontal="right"/>
    </xf>
    <xf numFmtId="164" fontId="13" fillId="0" borderId="2" xfId="35" quotePrefix="1" applyNumberFormat="1" applyFont="1" applyFill="1" applyBorder="1" applyAlignment="1">
      <alignment horizontal="right"/>
    </xf>
    <xf numFmtId="165" fontId="13" fillId="3" borderId="0" xfId="35" applyNumberFormat="1" applyFont="1" applyFill="1" applyBorder="1" applyAlignment="1">
      <alignment horizontal="right"/>
    </xf>
    <xf numFmtId="165" fontId="13" fillId="0" borderId="0" xfId="35" applyNumberFormat="1" applyFont="1" applyFill="1" applyBorder="1" applyAlignment="1">
      <alignment horizontal="right"/>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0" fontId="17" fillId="0" borderId="0" xfId="36" applyFont="1" applyAlignment="1">
      <alignment wrapText="1"/>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0" fontId="13" fillId="0" borderId="0" xfId="33" applyFont="1" applyFill="1" applyBorder="1" applyAlignment="1">
      <alignment vertical="center"/>
    </xf>
  </cellXfs>
  <cellStyles count="123">
    <cellStyle name="20% - Accent1" xfId="100" builtinId="30" customBuiltin="1"/>
    <cellStyle name="20% - Accent2" xfId="104" builtinId="34" customBuiltin="1"/>
    <cellStyle name="20% - Accent3" xfId="108" builtinId="38" customBuiltin="1"/>
    <cellStyle name="20% - Accent4" xfId="112" builtinId="42" customBuiltin="1"/>
    <cellStyle name="20% - Accent5" xfId="116" builtinId="46" customBuiltin="1"/>
    <cellStyle name="20% - Accent6" xfId="120" builtinId="50" customBuiltin="1"/>
    <cellStyle name="40% - Accent1" xfId="101" builtinId="31" customBuiltin="1"/>
    <cellStyle name="40% - Accent2" xfId="105" builtinId="35" customBuiltin="1"/>
    <cellStyle name="40% - Accent3" xfId="109" builtinId="39" customBuiltin="1"/>
    <cellStyle name="40% - Accent4" xfId="113" builtinId="43" customBuiltin="1"/>
    <cellStyle name="40% - Accent5" xfId="117" builtinId="47" customBuiltin="1"/>
    <cellStyle name="40% - Accent6" xfId="121" builtinId="51" customBuiltin="1"/>
    <cellStyle name="60% - Accent1" xfId="102" builtinId="32" customBuiltin="1"/>
    <cellStyle name="60% - Accent2" xfId="106" builtinId="36" customBuiltin="1"/>
    <cellStyle name="60% - Accent3" xfId="110" builtinId="40" customBuiltin="1"/>
    <cellStyle name="60% - Accent4" xfId="114" builtinId="44" customBuiltin="1"/>
    <cellStyle name="60% - Accent5" xfId="118" builtinId="48" customBuiltin="1"/>
    <cellStyle name="60% - Accent6" xfId="122" builtinId="52" customBuiltin="1"/>
    <cellStyle name="Accent1" xfId="99" builtinId="29" customBuiltin="1"/>
    <cellStyle name="Accent2" xfId="103" builtinId="33" customBuiltin="1"/>
    <cellStyle name="Accent3" xfId="107" builtinId="37" customBuiltin="1"/>
    <cellStyle name="Accent4" xfId="111" builtinId="41" customBuiltin="1"/>
    <cellStyle name="Accent5" xfId="115" builtinId="45" customBuiltin="1"/>
    <cellStyle name="Accent6" xfId="119" builtinId="49" customBuiltin="1"/>
    <cellStyle name="Bad" xfId="88" builtinId="27" customBuiltin="1"/>
    <cellStyle name="Calculation" xfId="92" builtinId="22" customBuiltin="1"/>
    <cellStyle name="Check Cell" xfId="94" builtinId="23" customBuiltin="1"/>
    <cellStyle name="Explanatory Text" xfId="97" builtinId="53" customBuiltin="1"/>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Good" xfId="87" builtinId="26" customBuiltin="1"/>
    <cellStyle name="Heading 1" xfId="83" builtinId="16" customBuiltin="1"/>
    <cellStyle name="Heading 2" xfId="84" builtinId="17" customBuiltin="1"/>
    <cellStyle name="Heading 3" xfId="85" builtinId="18" customBuiltin="1"/>
    <cellStyle name="Heading 4" xfId="86" builtinId="19" customBuiltin="1"/>
    <cellStyle name="Hyperlink" xfId="55" builtinId="8"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73" builtinId="8" hidden="1"/>
    <cellStyle name="Hyperlink" xfId="65" builtinId="8" hidden="1"/>
    <cellStyle name="Hyperlink" xfId="57"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1" builtinId="8" hidden="1"/>
    <cellStyle name="Hyperlink" xfId="2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Input" xfId="90" builtinId="20" customBuiltin="1"/>
    <cellStyle name="Linked Cell" xfId="93" builtinId="24" customBuiltin="1"/>
    <cellStyle name="Neutral" xfId="89" builtinId="28" customBuiltin="1"/>
    <cellStyle name="Normal" xfId="0" builtinId="0"/>
    <cellStyle name="Normal 2 2" xfId="33"/>
    <cellStyle name="Normal 3" xfId="35"/>
    <cellStyle name="Normal 6" xfId="34"/>
    <cellStyle name="Normal 9" xfId="36"/>
    <cellStyle name="Normal 9 2" xfId="81"/>
    <cellStyle name="Note" xfId="96" builtinId="10" customBuiltin="1"/>
    <cellStyle name="Output" xfId="91" builtinId="21" customBuiltin="1"/>
    <cellStyle name="Title" xfId="82" builtinId="15" customBuiltin="1"/>
    <cellStyle name="Total" xfId="98" builtinId="25" customBuiltin="1"/>
    <cellStyle name="Warning Text" xfId="9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tabSelected="1" zoomScale="80" zoomScaleNormal="80" workbookViewId="0"/>
  </sheetViews>
  <sheetFormatPr defaultColWidth="10.140625" defaultRowHeight="15" customHeight="1" x14ac:dyDescent="0.2"/>
  <cols>
    <col min="1" max="1" width="2.7109375" style="36" customWidth="1"/>
    <col min="2" max="2" width="20.140625" style="6" customWidth="1"/>
    <col min="3" max="3" width="14" style="6" customWidth="1"/>
    <col min="4" max="21" width="12.7109375" style="6" customWidth="1"/>
    <col min="22" max="22" width="12.7109375" style="5" customWidth="1"/>
    <col min="23" max="23" width="12.7109375" style="37" customWidth="1"/>
    <col min="24" max="25" width="12.710937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9" t="str">
        <f>CONCATENATE("Number and percentage of public school students with and without disabilities receiving ",LOWER(A7), " by race/ethnicity, disability status, and English proficiency, by state: School Year 2015-16")</f>
        <v>Number and percentage of public school students with and without disabilities receiving one or more out-of-school suspensions by race/ethnicity, disability status,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5" s="6" customFormat="1" ht="15" customHeight="1" thickBot="1" x14ac:dyDescent="0.3">
      <c r="A3" s="78">
        <f>C7-T7</f>
        <v>2485881</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02" t="s">
        <v>0</v>
      </c>
      <c r="C4" s="104" t="s">
        <v>1</v>
      </c>
      <c r="D4" s="96" t="s">
        <v>86</v>
      </c>
      <c r="E4" s="97"/>
      <c r="F4" s="97"/>
      <c r="G4" s="97"/>
      <c r="H4" s="97"/>
      <c r="I4" s="97"/>
      <c r="J4" s="97"/>
      <c r="K4" s="97"/>
      <c r="L4" s="97"/>
      <c r="M4" s="97"/>
      <c r="N4" s="97"/>
      <c r="O4" s="97"/>
      <c r="P4" s="97"/>
      <c r="Q4" s="98"/>
      <c r="R4" s="92" t="s">
        <v>2</v>
      </c>
      <c r="S4" s="93"/>
      <c r="T4" s="92" t="s">
        <v>3</v>
      </c>
      <c r="U4" s="93"/>
      <c r="V4" s="92" t="s">
        <v>4</v>
      </c>
      <c r="W4" s="93"/>
      <c r="X4" s="100" t="s">
        <v>5</v>
      </c>
      <c r="Y4" s="85" t="s">
        <v>6</v>
      </c>
    </row>
    <row r="5" spans="1:25" s="12" customFormat="1" ht="24.95" customHeight="1" x14ac:dyDescent="0.2">
      <c r="A5" s="11"/>
      <c r="B5" s="103"/>
      <c r="C5" s="105"/>
      <c r="D5" s="87" t="s">
        <v>7</v>
      </c>
      <c r="E5" s="88"/>
      <c r="F5" s="89" t="s">
        <v>8</v>
      </c>
      <c r="G5" s="88"/>
      <c r="H5" s="90" t="s">
        <v>9</v>
      </c>
      <c r="I5" s="88"/>
      <c r="J5" s="90" t="s">
        <v>10</v>
      </c>
      <c r="K5" s="88"/>
      <c r="L5" s="90" t="s">
        <v>11</v>
      </c>
      <c r="M5" s="88"/>
      <c r="N5" s="90" t="s">
        <v>12</v>
      </c>
      <c r="O5" s="88"/>
      <c r="P5" s="90" t="s">
        <v>13</v>
      </c>
      <c r="Q5" s="91"/>
      <c r="R5" s="94"/>
      <c r="S5" s="95"/>
      <c r="T5" s="94"/>
      <c r="U5" s="95"/>
      <c r="V5" s="94"/>
      <c r="W5" s="95"/>
      <c r="X5" s="101"/>
      <c r="Y5" s="86"/>
    </row>
    <row r="6" spans="1:25"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row>
    <row r="7" spans="1:25" s="24" customFormat="1" ht="15" customHeight="1" x14ac:dyDescent="0.2">
      <c r="A7" s="22" t="s">
        <v>17</v>
      </c>
      <c r="B7" s="60" t="s">
        <v>18</v>
      </c>
      <c r="C7" s="61">
        <v>2557072</v>
      </c>
      <c r="D7" s="65">
        <v>35378</v>
      </c>
      <c r="E7" s="69">
        <v>1.4232</v>
      </c>
      <c r="F7" s="70">
        <v>24173</v>
      </c>
      <c r="G7" s="69">
        <v>0.97240000000000004</v>
      </c>
      <c r="H7" s="65">
        <v>529104</v>
      </c>
      <c r="I7" s="69">
        <v>21.284400000000002</v>
      </c>
      <c r="J7" s="70">
        <v>1008653</v>
      </c>
      <c r="K7" s="69">
        <v>40.575299999999999</v>
      </c>
      <c r="L7" s="65">
        <v>788542</v>
      </c>
      <c r="M7" s="69">
        <v>31.720800000000001</v>
      </c>
      <c r="N7" s="70">
        <v>8472</v>
      </c>
      <c r="O7" s="69">
        <v>0.34079999999999999</v>
      </c>
      <c r="P7" s="73">
        <v>91559</v>
      </c>
      <c r="Q7" s="67">
        <v>3.6831999999999998</v>
      </c>
      <c r="R7" s="68">
        <v>604542</v>
      </c>
      <c r="S7" s="67">
        <v>23.641999999999999</v>
      </c>
      <c r="T7" s="65">
        <v>71191</v>
      </c>
      <c r="U7" s="67">
        <v>2.7840799999999999</v>
      </c>
      <c r="V7" s="68">
        <v>175931</v>
      </c>
      <c r="W7" s="67">
        <v>6.8802000000000003</v>
      </c>
      <c r="X7" s="76">
        <v>96360</v>
      </c>
      <c r="Y7" s="77">
        <v>99.975999999999999</v>
      </c>
    </row>
    <row r="8" spans="1:25" s="24" customFormat="1" ht="15" customHeight="1" x14ac:dyDescent="0.2">
      <c r="A8" s="22" t="s">
        <v>19</v>
      </c>
      <c r="B8" s="59" t="s">
        <v>20</v>
      </c>
      <c r="C8" s="39">
        <v>59147</v>
      </c>
      <c r="D8" s="40">
        <v>320</v>
      </c>
      <c r="E8" s="42">
        <v>0.54510000000000003</v>
      </c>
      <c r="F8" s="44">
        <v>144</v>
      </c>
      <c r="G8" s="42">
        <v>0.24529999999999999</v>
      </c>
      <c r="H8" s="40">
        <v>1299</v>
      </c>
      <c r="I8" s="42">
        <v>2.2126000000000001</v>
      </c>
      <c r="J8" s="44">
        <v>39372</v>
      </c>
      <c r="K8" s="42">
        <v>67.064099999999996</v>
      </c>
      <c r="L8" s="40">
        <v>17004</v>
      </c>
      <c r="M8" s="42">
        <v>28.963699999999999</v>
      </c>
      <c r="N8" s="44">
        <v>30</v>
      </c>
      <c r="O8" s="42">
        <v>5.11E-2</v>
      </c>
      <c r="P8" s="47">
        <v>539</v>
      </c>
      <c r="Q8" s="41">
        <v>0.91810000000000003</v>
      </c>
      <c r="R8" s="46">
        <v>9580</v>
      </c>
      <c r="S8" s="41">
        <v>16.196899999999999</v>
      </c>
      <c r="T8" s="40">
        <v>439</v>
      </c>
      <c r="U8" s="41">
        <v>0.74221999999999999</v>
      </c>
      <c r="V8" s="46">
        <v>603</v>
      </c>
      <c r="W8" s="41">
        <v>1.0195000000000001</v>
      </c>
      <c r="X8" s="25">
        <v>1400</v>
      </c>
      <c r="Y8" s="26">
        <v>100</v>
      </c>
    </row>
    <row r="9" spans="1:25" s="24" customFormat="1" ht="15" customHeight="1" x14ac:dyDescent="0.2">
      <c r="A9" s="22" t="s">
        <v>19</v>
      </c>
      <c r="B9" s="62" t="s">
        <v>21</v>
      </c>
      <c r="C9" s="61">
        <v>6844</v>
      </c>
      <c r="D9" s="65">
        <v>2695</v>
      </c>
      <c r="E9" s="69">
        <v>39.955500000000001</v>
      </c>
      <c r="F9" s="70">
        <v>99</v>
      </c>
      <c r="G9" s="69">
        <v>1.4678</v>
      </c>
      <c r="H9" s="65">
        <v>413</v>
      </c>
      <c r="I9" s="69">
        <v>6.1231</v>
      </c>
      <c r="J9" s="70">
        <v>431</v>
      </c>
      <c r="K9" s="69">
        <v>6.3898999999999999</v>
      </c>
      <c r="L9" s="65">
        <v>2091</v>
      </c>
      <c r="M9" s="69">
        <v>31.000699999999998</v>
      </c>
      <c r="N9" s="70">
        <v>284</v>
      </c>
      <c r="O9" s="69">
        <v>4.2104999999999997</v>
      </c>
      <c r="P9" s="74">
        <v>732</v>
      </c>
      <c r="Q9" s="67">
        <v>10.852499999999999</v>
      </c>
      <c r="R9" s="66">
        <v>1762</v>
      </c>
      <c r="S9" s="67">
        <v>25.745200000000001</v>
      </c>
      <c r="T9" s="65">
        <v>99</v>
      </c>
      <c r="U9" s="67">
        <v>1.44652</v>
      </c>
      <c r="V9" s="66">
        <v>1078</v>
      </c>
      <c r="W9" s="67">
        <v>15.750999999999999</v>
      </c>
      <c r="X9" s="76">
        <v>503</v>
      </c>
      <c r="Y9" s="77">
        <v>100</v>
      </c>
    </row>
    <row r="10" spans="1:25" s="24" customFormat="1" ht="15" customHeight="1" x14ac:dyDescent="0.2">
      <c r="A10" s="22" t="s">
        <v>19</v>
      </c>
      <c r="B10" s="59" t="s">
        <v>22</v>
      </c>
      <c r="C10" s="39">
        <v>57743</v>
      </c>
      <c r="D10" s="46">
        <v>4806</v>
      </c>
      <c r="E10" s="42">
        <v>8.4161000000000001</v>
      </c>
      <c r="F10" s="44">
        <v>484</v>
      </c>
      <c r="G10" s="42">
        <v>0.84760000000000002</v>
      </c>
      <c r="H10" s="46">
        <v>26330</v>
      </c>
      <c r="I10" s="42">
        <v>46.107999999999997</v>
      </c>
      <c r="J10" s="44">
        <v>7217</v>
      </c>
      <c r="K10" s="42">
        <v>12.6381</v>
      </c>
      <c r="L10" s="46">
        <v>16522</v>
      </c>
      <c r="M10" s="42">
        <v>28.932700000000001</v>
      </c>
      <c r="N10" s="44">
        <v>147</v>
      </c>
      <c r="O10" s="42">
        <v>0.25740000000000002</v>
      </c>
      <c r="P10" s="45">
        <v>1599</v>
      </c>
      <c r="Q10" s="41">
        <v>2.8001</v>
      </c>
      <c r="R10" s="46">
        <v>10675</v>
      </c>
      <c r="S10" s="41">
        <v>18.487100000000002</v>
      </c>
      <c r="T10" s="46">
        <v>638</v>
      </c>
      <c r="U10" s="41">
        <v>1.1049</v>
      </c>
      <c r="V10" s="46">
        <v>3117</v>
      </c>
      <c r="W10" s="41">
        <v>5.3981000000000003</v>
      </c>
      <c r="X10" s="25">
        <v>1977</v>
      </c>
      <c r="Y10" s="26">
        <v>100</v>
      </c>
    </row>
    <row r="11" spans="1:25" s="24" customFormat="1" ht="15" customHeight="1" x14ac:dyDescent="0.2">
      <c r="A11" s="22" t="s">
        <v>19</v>
      </c>
      <c r="B11" s="62" t="s">
        <v>23</v>
      </c>
      <c r="C11" s="61">
        <v>32930</v>
      </c>
      <c r="D11" s="65">
        <v>140</v>
      </c>
      <c r="E11" s="69">
        <v>0.44009999999999999</v>
      </c>
      <c r="F11" s="71">
        <v>79</v>
      </c>
      <c r="G11" s="69">
        <v>0.24829999999999999</v>
      </c>
      <c r="H11" s="65">
        <v>2205</v>
      </c>
      <c r="I11" s="69">
        <v>6.9309000000000003</v>
      </c>
      <c r="J11" s="71">
        <v>15650</v>
      </c>
      <c r="K11" s="69">
        <v>49.1922</v>
      </c>
      <c r="L11" s="65">
        <v>12839</v>
      </c>
      <c r="M11" s="69">
        <v>40.356400000000001</v>
      </c>
      <c r="N11" s="71">
        <v>142</v>
      </c>
      <c r="O11" s="69">
        <v>0.44629999999999997</v>
      </c>
      <c r="P11" s="74">
        <v>759</v>
      </c>
      <c r="Q11" s="67">
        <v>2.3856999999999999</v>
      </c>
      <c r="R11" s="65">
        <v>5722</v>
      </c>
      <c r="S11" s="67">
        <v>17.376300000000001</v>
      </c>
      <c r="T11" s="65">
        <v>1116</v>
      </c>
      <c r="U11" s="67">
        <v>3.3890099999999999</v>
      </c>
      <c r="V11" s="65">
        <v>1701</v>
      </c>
      <c r="W11" s="67">
        <v>5.1654999999999998</v>
      </c>
      <c r="X11" s="76">
        <v>1092</v>
      </c>
      <c r="Y11" s="77">
        <v>100</v>
      </c>
    </row>
    <row r="12" spans="1:25" s="24" customFormat="1" ht="15" customHeight="1" x14ac:dyDescent="0.2">
      <c r="A12" s="22" t="s">
        <v>19</v>
      </c>
      <c r="B12" s="59" t="s">
        <v>24</v>
      </c>
      <c r="C12" s="39">
        <v>217699</v>
      </c>
      <c r="D12" s="40">
        <v>2510</v>
      </c>
      <c r="E12" s="42">
        <v>1.1761999999999999</v>
      </c>
      <c r="F12" s="43">
        <v>6833</v>
      </c>
      <c r="G12" s="42">
        <v>3.2019000000000002</v>
      </c>
      <c r="H12" s="40">
        <v>114183</v>
      </c>
      <c r="I12" s="42">
        <v>53.506100000000004</v>
      </c>
      <c r="J12" s="43">
        <v>36527</v>
      </c>
      <c r="K12" s="42">
        <v>17.116499999999998</v>
      </c>
      <c r="L12" s="40">
        <v>43700</v>
      </c>
      <c r="M12" s="42">
        <v>20.477799999999998</v>
      </c>
      <c r="N12" s="43">
        <v>1553</v>
      </c>
      <c r="O12" s="42">
        <v>0.72770000000000001</v>
      </c>
      <c r="P12" s="47">
        <v>8096</v>
      </c>
      <c r="Q12" s="41">
        <v>3.7938000000000001</v>
      </c>
      <c r="R12" s="40">
        <v>50196</v>
      </c>
      <c r="S12" s="41">
        <v>23.057500000000001</v>
      </c>
      <c r="T12" s="40">
        <v>4297</v>
      </c>
      <c r="U12" s="41">
        <v>1.97383</v>
      </c>
      <c r="V12" s="40">
        <v>41412</v>
      </c>
      <c r="W12" s="41">
        <v>19.022600000000001</v>
      </c>
      <c r="X12" s="25">
        <v>10138</v>
      </c>
      <c r="Y12" s="26">
        <v>100</v>
      </c>
    </row>
    <row r="13" spans="1:25" s="24" customFormat="1" ht="15" customHeight="1" x14ac:dyDescent="0.2">
      <c r="A13" s="22" t="s">
        <v>19</v>
      </c>
      <c r="B13" s="62" t="s">
        <v>25</v>
      </c>
      <c r="C13" s="61">
        <v>40263</v>
      </c>
      <c r="D13" s="65">
        <v>513</v>
      </c>
      <c r="E13" s="69">
        <v>1.2882</v>
      </c>
      <c r="F13" s="71">
        <v>396</v>
      </c>
      <c r="G13" s="69">
        <v>0.99439999999999995</v>
      </c>
      <c r="H13" s="65">
        <v>16866</v>
      </c>
      <c r="I13" s="69">
        <v>42.351300000000002</v>
      </c>
      <c r="J13" s="71">
        <v>4307</v>
      </c>
      <c r="K13" s="69">
        <v>10.815099999999999</v>
      </c>
      <c r="L13" s="65">
        <v>16024</v>
      </c>
      <c r="M13" s="69">
        <v>40.237000000000002</v>
      </c>
      <c r="N13" s="71">
        <v>92</v>
      </c>
      <c r="O13" s="69">
        <v>0.23100000000000001</v>
      </c>
      <c r="P13" s="73">
        <v>1626</v>
      </c>
      <c r="Q13" s="67">
        <v>4.0830000000000002</v>
      </c>
      <c r="R13" s="66">
        <v>8078</v>
      </c>
      <c r="S13" s="67">
        <v>20.063099999999999</v>
      </c>
      <c r="T13" s="65">
        <v>439</v>
      </c>
      <c r="U13" s="67">
        <v>1.09033</v>
      </c>
      <c r="V13" s="66">
        <v>6773</v>
      </c>
      <c r="W13" s="67">
        <v>16.821899999999999</v>
      </c>
      <c r="X13" s="76">
        <v>1868</v>
      </c>
      <c r="Y13" s="77">
        <v>100</v>
      </c>
    </row>
    <row r="14" spans="1:25" s="24" customFormat="1" ht="15" customHeight="1" x14ac:dyDescent="0.2">
      <c r="A14" s="22" t="s">
        <v>19</v>
      </c>
      <c r="B14" s="59" t="s">
        <v>26</v>
      </c>
      <c r="C14" s="48">
        <v>20147</v>
      </c>
      <c r="D14" s="40">
        <v>64</v>
      </c>
      <c r="E14" s="42">
        <v>0.3286</v>
      </c>
      <c r="F14" s="44">
        <v>169</v>
      </c>
      <c r="G14" s="42">
        <v>0.86770000000000003</v>
      </c>
      <c r="H14" s="40">
        <v>7300</v>
      </c>
      <c r="I14" s="42">
        <v>37.4801</v>
      </c>
      <c r="J14" s="44">
        <v>6844</v>
      </c>
      <c r="K14" s="42">
        <v>35.1389</v>
      </c>
      <c r="L14" s="40">
        <v>4600</v>
      </c>
      <c r="M14" s="42">
        <v>23.617599999999999</v>
      </c>
      <c r="N14" s="44">
        <v>9</v>
      </c>
      <c r="O14" s="42">
        <v>4.6199999999999998E-2</v>
      </c>
      <c r="P14" s="45">
        <v>491</v>
      </c>
      <c r="Q14" s="41">
        <v>2.5209000000000001</v>
      </c>
      <c r="R14" s="40">
        <v>6260</v>
      </c>
      <c r="S14" s="41">
        <v>31.0716</v>
      </c>
      <c r="T14" s="40">
        <v>670</v>
      </c>
      <c r="U14" s="41">
        <v>3.3255599999999998</v>
      </c>
      <c r="V14" s="40">
        <v>1870</v>
      </c>
      <c r="W14" s="41">
        <v>9.2818000000000005</v>
      </c>
      <c r="X14" s="25">
        <v>1238</v>
      </c>
      <c r="Y14" s="26">
        <v>100</v>
      </c>
    </row>
    <row r="15" spans="1:25" s="24" customFormat="1" ht="15" customHeight="1" x14ac:dyDescent="0.2">
      <c r="A15" s="22" t="s">
        <v>19</v>
      </c>
      <c r="B15" s="62" t="s">
        <v>27</v>
      </c>
      <c r="C15" s="63">
        <v>12192</v>
      </c>
      <c r="D15" s="65">
        <v>45</v>
      </c>
      <c r="E15" s="69">
        <v>0.38080000000000003</v>
      </c>
      <c r="F15" s="70">
        <v>72</v>
      </c>
      <c r="G15" s="69">
        <v>0.60919999999999996</v>
      </c>
      <c r="H15" s="65">
        <v>1424</v>
      </c>
      <c r="I15" s="69">
        <v>12.0494</v>
      </c>
      <c r="J15" s="70">
        <v>7109</v>
      </c>
      <c r="K15" s="69">
        <v>60.154000000000003</v>
      </c>
      <c r="L15" s="65">
        <v>2848</v>
      </c>
      <c r="M15" s="69">
        <v>24.098800000000001</v>
      </c>
      <c r="N15" s="70">
        <v>10</v>
      </c>
      <c r="O15" s="69">
        <v>8.4599999999999995E-2</v>
      </c>
      <c r="P15" s="73">
        <v>310</v>
      </c>
      <c r="Q15" s="67">
        <v>2.6231</v>
      </c>
      <c r="R15" s="65">
        <v>3568</v>
      </c>
      <c r="S15" s="67">
        <v>29.2651</v>
      </c>
      <c r="T15" s="65">
        <v>374</v>
      </c>
      <c r="U15" s="67">
        <v>3.06759</v>
      </c>
      <c r="V15" s="65">
        <v>469</v>
      </c>
      <c r="W15" s="67">
        <v>3.8468</v>
      </c>
      <c r="X15" s="76">
        <v>235</v>
      </c>
      <c r="Y15" s="77">
        <v>100</v>
      </c>
    </row>
    <row r="16" spans="1:25" s="24" customFormat="1" ht="15" customHeight="1" x14ac:dyDescent="0.2">
      <c r="A16" s="22" t="s">
        <v>19</v>
      </c>
      <c r="B16" s="59" t="s">
        <v>28</v>
      </c>
      <c r="C16" s="48">
        <v>7335</v>
      </c>
      <c r="D16" s="46">
        <v>5</v>
      </c>
      <c r="E16" s="42">
        <v>6.9800000000000001E-2</v>
      </c>
      <c r="F16" s="43">
        <v>20</v>
      </c>
      <c r="G16" s="42">
        <v>0.2792</v>
      </c>
      <c r="H16" s="46">
        <v>392</v>
      </c>
      <c r="I16" s="42">
        <v>5.4725999999999999</v>
      </c>
      <c r="J16" s="43">
        <v>6653</v>
      </c>
      <c r="K16" s="42">
        <v>92.880099999999999</v>
      </c>
      <c r="L16" s="46">
        <v>56</v>
      </c>
      <c r="M16" s="42">
        <v>0.78180000000000005</v>
      </c>
      <c r="N16" s="43">
        <v>5</v>
      </c>
      <c r="O16" s="42">
        <v>6.9800000000000001E-2</v>
      </c>
      <c r="P16" s="45">
        <v>32</v>
      </c>
      <c r="Q16" s="41">
        <v>0.44669999999999999</v>
      </c>
      <c r="R16" s="40">
        <v>1951</v>
      </c>
      <c r="S16" s="41">
        <v>26.598500000000001</v>
      </c>
      <c r="T16" s="46">
        <v>172</v>
      </c>
      <c r="U16" s="41">
        <v>2.3449200000000001</v>
      </c>
      <c r="V16" s="40">
        <v>240</v>
      </c>
      <c r="W16" s="41">
        <v>3.2719999999999998</v>
      </c>
      <c r="X16" s="25">
        <v>221</v>
      </c>
      <c r="Y16" s="26">
        <v>100</v>
      </c>
    </row>
    <row r="17" spans="1:25" s="24" customFormat="1" ht="15" customHeight="1" x14ac:dyDescent="0.2">
      <c r="A17" s="22" t="s">
        <v>19</v>
      </c>
      <c r="B17" s="62" t="s">
        <v>29</v>
      </c>
      <c r="C17" s="61">
        <v>156069</v>
      </c>
      <c r="D17" s="65">
        <v>447</v>
      </c>
      <c r="E17" s="69">
        <v>0.30330000000000001</v>
      </c>
      <c r="F17" s="71">
        <v>657</v>
      </c>
      <c r="G17" s="69">
        <v>0.44579999999999997</v>
      </c>
      <c r="H17" s="65">
        <v>31888</v>
      </c>
      <c r="I17" s="69">
        <v>21.6389</v>
      </c>
      <c r="J17" s="71">
        <v>63535</v>
      </c>
      <c r="K17" s="69">
        <v>43.1143</v>
      </c>
      <c r="L17" s="65">
        <v>44921</v>
      </c>
      <c r="M17" s="69">
        <v>30.483000000000001</v>
      </c>
      <c r="N17" s="71">
        <v>135</v>
      </c>
      <c r="O17" s="69">
        <v>9.1600000000000001E-2</v>
      </c>
      <c r="P17" s="74">
        <v>5781</v>
      </c>
      <c r="Q17" s="67">
        <v>3.9228999999999998</v>
      </c>
      <c r="R17" s="65">
        <v>34586</v>
      </c>
      <c r="S17" s="67">
        <v>22.160699999999999</v>
      </c>
      <c r="T17" s="65">
        <v>8705</v>
      </c>
      <c r="U17" s="67">
        <v>5.5776599999999998</v>
      </c>
      <c r="V17" s="65">
        <v>7634</v>
      </c>
      <c r="W17" s="67">
        <v>4.8914</v>
      </c>
      <c r="X17" s="76">
        <v>3952</v>
      </c>
      <c r="Y17" s="77">
        <v>100</v>
      </c>
    </row>
    <row r="18" spans="1:25" s="24" customFormat="1" ht="15" customHeight="1" x14ac:dyDescent="0.2">
      <c r="A18" s="22" t="s">
        <v>19</v>
      </c>
      <c r="B18" s="59" t="s">
        <v>30</v>
      </c>
      <c r="C18" s="39">
        <v>126308</v>
      </c>
      <c r="D18" s="46">
        <v>168</v>
      </c>
      <c r="E18" s="42">
        <v>0.1353</v>
      </c>
      <c r="F18" s="44">
        <v>767</v>
      </c>
      <c r="G18" s="42">
        <v>0.61780000000000002</v>
      </c>
      <c r="H18" s="46">
        <v>10478</v>
      </c>
      <c r="I18" s="42">
        <v>8.4396000000000004</v>
      </c>
      <c r="J18" s="44">
        <v>84525</v>
      </c>
      <c r="K18" s="42">
        <v>68.081299999999999</v>
      </c>
      <c r="L18" s="46">
        <v>24275</v>
      </c>
      <c r="M18" s="42">
        <v>19.552499999999998</v>
      </c>
      <c r="N18" s="44">
        <v>131</v>
      </c>
      <c r="O18" s="42">
        <v>0.1055</v>
      </c>
      <c r="P18" s="45">
        <v>3809</v>
      </c>
      <c r="Q18" s="41">
        <v>3.0680000000000001</v>
      </c>
      <c r="R18" s="40">
        <v>25357</v>
      </c>
      <c r="S18" s="41">
        <v>20.075500000000002</v>
      </c>
      <c r="T18" s="46">
        <v>2155</v>
      </c>
      <c r="U18" s="41">
        <v>1.7061500000000001</v>
      </c>
      <c r="V18" s="40">
        <v>3759</v>
      </c>
      <c r="W18" s="41">
        <v>2.9761000000000002</v>
      </c>
      <c r="X18" s="25">
        <v>2407</v>
      </c>
      <c r="Y18" s="26">
        <v>100</v>
      </c>
    </row>
    <row r="19" spans="1:25" s="24" customFormat="1" ht="15" customHeight="1" x14ac:dyDescent="0.2">
      <c r="A19" s="22" t="s">
        <v>19</v>
      </c>
      <c r="B19" s="62" t="s">
        <v>31</v>
      </c>
      <c r="C19" s="61">
        <v>6488</v>
      </c>
      <c r="D19" s="65">
        <v>27</v>
      </c>
      <c r="E19" s="69">
        <v>0.43509999999999999</v>
      </c>
      <c r="F19" s="70">
        <v>1059</v>
      </c>
      <c r="G19" s="69">
        <v>17.0641</v>
      </c>
      <c r="H19" s="65">
        <v>609</v>
      </c>
      <c r="I19" s="69">
        <v>9.8131000000000004</v>
      </c>
      <c r="J19" s="70">
        <v>136</v>
      </c>
      <c r="K19" s="69">
        <v>2.1913999999999998</v>
      </c>
      <c r="L19" s="65">
        <v>585</v>
      </c>
      <c r="M19" s="69">
        <v>9.4263999999999992</v>
      </c>
      <c r="N19" s="70">
        <v>3278</v>
      </c>
      <c r="O19" s="69">
        <v>52.819899999999997</v>
      </c>
      <c r="P19" s="73">
        <v>512</v>
      </c>
      <c r="Q19" s="67">
        <v>8.2500999999999998</v>
      </c>
      <c r="R19" s="65">
        <v>1455</v>
      </c>
      <c r="S19" s="67">
        <v>22.425999999999998</v>
      </c>
      <c r="T19" s="65">
        <v>282</v>
      </c>
      <c r="U19" s="67">
        <v>4.3464900000000002</v>
      </c>
      <c r="V19" s="65">
        <v>1158</v>
      </c>
      <c r="W19" s="67">
        <v>17.848299999999998</v>
      </c>
      <c r="X19" s="76">
        <v>290</v>
      </c>
      <c r="Y19" s="77">
        <v>100</v>
      </c>
    </row>
    <row r="20" spans="1:25" s="24" customFormat="1" ht="15" customHeight="1" x14ac:dyDescent="0.2">
      <c r="A20" s="22" t="s">
        <v>19</v>
      </c>
      <c r="B20" s="59" t="s">
        <v>32</v>
      </c>
      <c r="C20" s="48">
        <v>6233</v>
      </c>
      <c r="D20" s="46">
        <v>173</v>
      </c>
      <c r="E20" s="42">
        <v>2.8694999999999999</v>
      </c>
      <c r="F20" s="43">
        <v>19</v>
      </c>
      <c r="G20" s="42">
        <v>0.31509999999999999</v>
      </c>
      <c r="H20" s="46">
        <v>1243</v>
      </c>
      <c r="I20" s="42">
        <v>20.617000000000001</v>
      </c>
      <c r="J20" s="43">
        <v>122</v>
      </c>
      <c r="K20" s="42">
        <v>2.0236000000000001</v>
      </c>
      <c r="L20" s="46">
        <v>4227</v>
      </c>
      <c r="M20" s="42">
        <v>70.111099999999993</v>
      </c>
      <c r="N20" s="43">
        <v>28</v>
      </c>
      <c r="O20" s="42">
        <v>0.46439999999999998</v>
      </c>
      <c r="P20" s="45">
        <v>217</v>
      </c>
      <c r="Q20" s="41">
        <v>3.5992999999999999</v>
      </c>
      <c r="R20" s="40">
        <v>1338</v>
      </c>
      <c r="S20" s="41">
        <v>21.4664</v>
      </c>
      <c r="T20" s="46">
        <v>204</v>
      </c>
      <c r="U20" s="41">
        <v>3.2728999999999999</v>
      </c>
      <c r="V20" s="40">
        <v>271</v>
      </c>
      <c r="W20" s="41">
        <v>4.3478000000000003</v>
      </c>
      <c r="X20" s="25">
        <v>720</v>
      </c>
      <c r="Y20" s="26">
        <v>100</v>
      </c>
    </row>
    <row r="21" spans="1:25" s="24" customFormat="1" ht="15" customHeight="1" x14ac:dyDescent="0.2">
      <c r="A21" s="22" t="s">
        <v>19</v>
      </c>
      <c r="B21" s="62" t="s">
        <v>33</v>
      </c>
      <c r="C21" s="61">
        <v>83794</v>
      </c>
      <c r="D21" s="66">
        <v>197</v>
      </c>
      <c r="E21" s="69">
        <v>0.24</v>
      </c>
      <c r="F21" s="70">
        <v>583</v>
      </c>
      <c r="G21" s="69">
        <v>0.71040000000000003</v>
      </c>
      <c r="H21" s="66">
        <v>15780</v>
      </c>
      <c r="I21" s="69">
        <v>19.228000000000002</v>
      </c>
      <c r="J21" s="70">
        <v>39641</v>
      </c>
      <c r="K21" s="69">
        <v>48.302599999999998</v>
      </c>
      <c r="L21" s="66">
        <v>22544</v>
      </c>
      <c r="M21" s="69">
        <v>27.469899999999999</v>
      </c>
      <c r="N21" s="70">
        <v>59</v>
      </c>
      <c r="O21" s="69">
        <v>7.1900000000000006E-2</v>
      </c>
      <c r="P21" s="74">
        <v>3264</v>
      </c>
      <c r="Q21" s="67">
        <v>3.9771999999999998</v>
      </c>
      <c r="R21" s="66">
        <v>21247</v>
      </c>
      <c r="S21" s="67">
        <v>25.356200000000001</v>
      </c>
      <c r="T21" s="66">
        <v>1726</v>
      </c>
      <c r="U21" s="67">
        <v>2.0598100000000001</v>
      </c>
      <c r="V21" s="66">
        <v>4080</v>
      </c>
      <c r="W21" s="67">
        <v>4.8691000000000004</v>
      </c>
      <c r="X21" s="76">
        <v>4081</v>
      </c>
      <c r="Y21" s="77">
        <v>99.706000000000003</v>
      </c>
    </row>
    <row r="22" spans="1:25" s="24" customFormat="1" ht="15" customHeight="1" x14ac:dyDescent="0.2">
      <c r="A22" s="22" t="s">
        <v>19</v>
      </c>
      <c r="B22" s="59" t="s">
        <v>34</v>
      </c>
      <c r="C22" s="39">
        <v>62239</v>
      </c>
      <c r="D22" s="40">
        <v>108</v>
      </c>
      <c r="E22" s="42">
        <v>0.1762</v>
      </c>
      <c r="F22" s="43">
        <v>300</v>
      </c>
      <c r="G22" s="42">
        <v>0.48930000000000001</v>
      </c>
      <c r="H22" s="40">
        <v>5962</v>
      </c>
      <c r="I22" s="42">
        <v>9.7249999999999996</v>
      </c>
      <c r="J22" s="43">
        <v>22880</v>
      </c>
      <c r="K22" s="42">
        <v>37.320999999999998</v>
      </c>
      <c r="L22" s="40">
        <v>28246</v>
      </c>
      <c r="M22" s="42">
        <v>46.073799999999999</v>
      </c>
      <c r="N22" s="43">
        <v>17</v>
      </c>
      <c r="O22" s="42">
        <v>2.7699999999999999E-2</v>
      </c>
      <c r="P22" s="47">
        <v>3793</v>
      </c>
      <c r="Q22" s="41">
        <v>6.1870000000000003</v>
      </c>
      <c r="R22" s="46">
        <v>16717</v>
      </c>
      <c r="S22" s="41">
        <v>26.859400000000001</v>
      </c>
      <c r="T22" s="40">
        <v>933</v>
      </c>
      <c r="U22" s="41">
        <v>1.4990600000000001</v>
      </c>
      <c r="V22" s="46">
        <v>2707</v>
      </c>
      <c r="W22" s="41">
        <v>4.3494000000000002</v>
      </c>
      <c r="X22" s="25">
        <v>1879</v>
      </c>
      <c r="Y22" s="26">
        <v>100</v>
      </c>
    </row>
    <row r="23" spans="1:25" s="24" customFormat="1" ht="15" customHeight="1" x14ac:dyDescent="0.2">
      <c r="A23" s="22" t="s">
        <v>19</v>
      </c>
      <c r="B23" s="62" t="s">
        <v>35</v>
      </c>
      <c r="C23" s="61">
        <v>14002</v>
      </c>
      <c r="D23" s="65">
        <v>63</v>
      </c>
      <c r="E23" s="69">
        <v>0.46189999999999998</v>
      </c>
      <c r="F23" s="70">
        <v>99</v>
      </c>
      <c r="G23" s="69">
        <v>0.72589999999999999</v>
      </c>
      <c r="H23" s="65">
        <v>1509</v>
      </c>
      <c r="I23" s="69">
        <v>11.0639</v>
      </c>
      <c r="J23" s="70">
        <v>3199</v>
      </c>
      <c r="K23" s="69">
        <v>23.454799999999999</v>
      </c>
      <c r="L23" s="65">
        <v>7852</v>
      </c>
      <c r="M23" s="69">
        <v>57.5702</v>
      </c>
      <c r="N23" s="70">
        <v>30</v>
      </c>
      <c r="O23" s="69">
        <v>0.22</v>
      </c>
      <c r="P23" s="74">
        <v>887</v>
      </c>
      <c r="Q23" s="67">
        <v>6.5034000000000001</v>
      </c>
      <c r="R23" s="65">
        <v>4402</v>
      </c>
      <c r="S23" s="67">
        <v>31.438400000000001</v>
      </c>
      <c r="T23" s="65">
        <v>363</v>
      </c>
      <c r="U23" s="67">
        <v>2.5924900000000002</v>
      </c>
      <c r="V23" s="65">
        <v>654</v>
      </c>
      <c r="W23" s="67">
        <v>4.6707999999999998</v>
      </c>
      <c r="X23" s="76">
        <v>1365</v>
      </c>
      <c r="Y23" s="77">
        <v>100</v>
      </c>
    </row>
    <row r="24" spans="1:25" s="24" customFormat="1" ht="15" customHeight="1" x14ac:dyDescent="0.2">
      <c r="A24" s="22" t="s">
        <v>19</v>
      </c>
      <c r="B24" s="59" t="s">
        <v>36</v>
      </c>
      <c r="C24" s="39">
        <v>20971</v>
      </c>
      <c r="D24" s="46">
        <v>285</v>
      </c>
      <c r="E24" s="42">
        <v>1.3763000000000001</v>
      </c>
      <c r="F24" s="44">
        <v>201</v>
      </c>
      <c r="G24" s="42">
        <v>0.97060000000000002</v>
      </c>
      <c r="H24" s="46">
        <v>4158</v>
      </c>
      <c r="I24" s="42">
        <v>20.0792</v>
      </c>
      <c r="J24" s="44">
        <v>5335</v>
      </c>
      <c r="K24" s="42">
        <v>25.763000000000002</v>
      </c>
      <c r="L24" s="46">
        <v>9264</v>
      </c>
      <c r="M24" s="42">
        <v>44.7363</v>
      </c>
      <c r="N24" s="44">
        <v>26</v>
      </c>
      <c r="O24" s="42">
        <v>0.12559999999999999</v>
      </c>
      <c r="P24" s="47">
        <v>1439</v>
      </c>
      <c r="Q24" s="41">
        <v>6.9489999999999998</v>
      </c>
      <c r="R24" s="40">
        <v>5413</v>
      </c>
      <c r="S24" s="41">
        <v>25.811800000000002</v>
      </c>
      <c r="T24" s="46">
        <v>263</v>
      </c>
      <c r="U24" s="41">
        <v>1.2541100000000001</v>
      </c>
      <c r="V24" s="40">
        <v>2236</v>
      </c>
      <c r="W24" s="41">
        <v>10.6623</v>
      </c>
      <c r="X24" s="25">
        <v>1356</v>
      </c>
      <c r="Y24" s="26">
        <v>100</v>
      </c>
    </row>
    <row r="25" spans="1:25" s="24" customFormat="1" ht="15" customHeight="1" x14ac:dyDescent="0.2">
      <c r="A25" s="22" t="s">
        <v>19</v>
      </c>
      <c r="B25" s="62" t="s">
        <v>37</v>
      </c>
      <c r="C25" s="63">
        <v>33763</v>
      </c>
      <c r="D25" s="65">
        <v>38</v>
      </c>
      <c r="E25" s="69">
        <v>0.114</v>
      </c>
      <c r="F25" s="70">
        <v>114</v>
      </c>
      <c r="G25" s="69">
        <v>0.34189999999999998</v>
      </c>
      <c r="H25" s="65">
        <v>1387</v>
      </c>
      <c r="I25" s="69">
        <v>4.1593999999999998</v>
      </c>
      <c r="J25" s="70">
        <v>9685</v>
      </c>
      <c r="K25" s="69">
        <v>29.044</v>
      </c>
      <c r="L25" s="65">
        <v>20711</v>
      </c>
      <c r="M25" s="69">
        <v>62.109400000000001</v>
      </c>
      <c r="N25" s="70">
        <v>21</v>
      </c>
      <c r="O25" s="69">
        <v>6.3E-2</v>
      </c>
      <c r="P25" s="74">
        <v>1390</v>
      </c>
      <c r="Q25" s="67">
        <v>4.1684000000000001</v>
      </c>
      <c r="R25" s="65">
        <v>7520</v>
      </c>
      <c r="S25" s="67">
        <v>22.2729</v>
      </c>
      <c r="T25" s="65">
        <v>417</v>
      </c>
      <c r="U25" s="67">
        <v>1.23508</v>
      </c>
      <c r="V25" s="65">
        <v>578</v>
      </c>
      <c r="W25" s="67">
        <v>1.7119</v>
      </c>
      <c r="X25" s="76">
        <v>1407</v>
      </c>
      <c r="Y25" s="77">
        <v>100</v>
      </c>
    </row>
    <row r="26" spans="1:25" s="24" customFormat="1" ht="15" customHeight="1" x14ac:dyDescent="0.2">
      <c r="A26" s="22" t="s">
        <v>19</v>
      </c>
      <c r="B26" s="59" t="s">
        <v>38</v>
      </c>
      <c r="C26" s="39">
        <v>64909</v>
      </c>
      <c r="D26" s="40">
        <v>377</v>
      </c>
      <c r="E26" s="42">
        <v>0.6411</v>
      </c>
      <c r="F26" s="43">
        <v>199</v>
      </c>
      <c r="G26" s="42">
        <v>0.33839999999999998</v>
      </c>
      <c r="H26" s="40">
        <v>1887</v>
      </c>
      <c r="I26" s="42">
        <v>3.2088999999999999</v>
      </c>
      <c r="J26" s="43">
        <v>39900</v>
      </c>
      <c r="K26" s="42">
        <v>67.850200000000001</v>
      </c>
      <c r="L26" s="40">
        <v>15523</v>
      </c>
      <c r="M26" s="42">
        <v>26.396999999999998</v>
      </c>
      <c r="N26" s="43">
        <v>21</v>
      </c>
      <c r="O26" s="42">
        <v>3.5700000000000003E-2</v>
      </c>
      <c r="P26" s="47">
        <v>899</v>
      </c>
      <c r="Q26" s="41">
        <v>1.5287999999999999</v>
      </c>
      <c r="R26" s="40">
        <v>13184</v>
      </c>
      <c r="S26" s="41">
        <v>20.311499999999999</v>
      </c>
      <c r="T26" s="40">
        <v>6103</v>
      </c>
      <c r="U26" s="41">
        <v>9.4023900000000005</v>
      </c>
      <c r="V26" s="40">
        <v>874</v>
      </c>
      <c r="W26" s="41">
        <v>1.3465</v>
      </c>
      <c r="X26" s="25">
        <v>1367</v>
      </c>
      <c r="Y26" s="26">
        <v>99.927000000000007</v>
      </c>
    </row>
    <row r="27" spans="1:25" s="24" customFormat="1" ht="15" customHeight="1" x14ac:dyDescent="0.2">
      <c r="A27" s="22" t="s">
        <v>19</v>
      </c>
      <c r="B27" s="62" t="s">
        <v>39</v>
      </c>
      <c r="C27" s="63">
        <v>6268</v>
      </c>
      <c r="D27" s="66">
        <v>62</v>
      </c>
      <c r="E27" s="69">
        <v>1.0396000000000001</v>
      </c>
      <c r="F27" s="70">
        <v>29</v>
      </c>
      <c r="G27" s="69">
        <v>0.48630000000000001</v>
      </c>
      <c r="H27" s="66">
        <v>120</v>
      </c>
      <c r="I27" s="69">
        <v>2.0121000000000002</v>
      </c>
      <c r="J27" s="70">
        <v>415</v>
      </c>
      <c r="K27" s="69">
        <v>6.9584000000000001</v>
      </c>
      <c r="L27" s="66">
        <v>5214</v>
      </c>
      <c r="M27" s="69">
        <v>87.424499999999995</v>
      </c>
      <c r="N27" s="70">
        <v>2</v>
      </c>
      <c r="O27" s="69">
        <v>3.3500000000000002E-2</v>
      </c>
      <c r="P27" s="74">
        <v>122</v>
      </c>
      <c r="Q27" s="67">
        <v>2.0455999999999999</v>
      </c>
      <c r="R27" s="65">
        <v>2371</v>
      </c>
      <c r="S27" s="67">
        <v>37.827100000000002</v>
      </c>
      <c r="T27" s="66">
        <v>304</v>
      </c>
      <c r="U27" s="67">
        <v>4.8500300000000003</v>
      </c>
      <c r="V27" s="65">
        <v>304</v>
      </c>
      <c r="W27" s="67">
        <v>4.8499999999999996</v>
      </c>
      <c r="X27" s="76">
        <v>589</v>
      </c>
      <c r="Y27" s="77">
        <v>100</v>
      </c>
    </row>
    <row r="28" spans="1:25" s="24" customFormat="1" ht="15" customHeight="1" x14ac:dyDescent="0.2">
      <c r="A28" s="22" t="s">
        <v>19</v>
      </c>
      <c r="B28" s="59" t="s">
        <v>40</v>
      </c>
      <c r="C28" s="48">
        <v>35623</v>
      </c>
      <c r="D28" s="46">
        <v>102</v>
      </c>
      <c r="E28" s="42">
        <v>0.30030000000000001</v>
      </c>
      <c r="F28" s="44">
        <v>277</v>
      </c>
      <c r="G28" s="42">
        <v>0.81540000000000001</v>
      </c>
      <c r="H28" s="46">
        <v>3227</v>
      </c>
      <c r="I28" s="42">
        <v>9.4992999999999999</v>
      </c>
      <c r="J28" s="44">
        <v>21565</v>
      </c>
      <c r="K28" s="42">
        <v>63.480600000000003</v>
      </c>
      <c r="L28" s="46">
        <v>7380</v>
      </c>
      <c r="M28" s="42">
        <v>21.724399999999999</v>
      </c>
      <c r="N28" s="44">
        <v>32</v>
      </c>
      <c r="O28" s="42">
        <v>9.4200000000000006E-2</v>
      </c>
      <c r="P28" s="45">
        <v>1388</v>
      </c>
      <c r="Q28" s="41">
        <v>4.0857999999999999</v>
      </c>
      <c r="R28" s="46">
        <v>8722</v>
      </c>
      <c r="S28" s="41">
        <v>24.484200000000001</v>
      </c>
      <c r="T28" s="46">
        <v>1652</v>
      </c>
      <c r="U28" s="41">
        <v>4.6374500000000003</v>
      </c>
      <c r="V28" s="46">
        <v>1217</v>
      </c>
      <c r="W28" s="41">
        <v>3.4163000000000001</v>
      </c>
      <c r="X28" s="25">
        <v>1434</v>
      </c>
      <c r="Y28" s="26">
        <v>100</v>
      </c>
    </row>
    <row r="29" spans="1:25" s="24" customFormat="1" ht="15" customHeight="1" x14ac:dyDescent="0.2">
      <c r="A29" s="22" t="s">
        <v>19</v>
      </c>
      <c r="B29" s="62" t="s">
        <v>41</v>
      </c>
      <c r="C29" s="61">
        <v>31226</v>
      </c>
      <c r="D29" s="65">
        <v>82</v>
      </c>
      <c r="E29" s="69">
        <v>0.27260000000000001</v>
      </c>
      <c r="F29" s="70">
        <v>439</v>
      </c>
      <c r="G29" s="69">
        <v>1.4594</v>
      </c>
      <c r="H29" s="65">
        <v>10389</v>
      </c>
      <c r="I29" s="69">
        <v>34.536799999999999</v>
      </c>
      <c r="J29" s="70">
        <v>6369</v>
      </c>
      <c r="K29" s="69">
        <v>21.172799999999999</v>
      </c>
      <c r="L29" s="65">
        <v>11473</v>
      </c>
      <c r="M29" s="69">
        <v>38.1404</v>
      </c>
      <c r="N29" s="70">
        <v>18</v>
      </c>
      <c r="O29" s="69">
        <v>5.9799999999999999E-2</v>
      </c>
      <c r="P29" s="74">
        <v>1311</v>
      </c>
      <c r="Q29" s="67">
        <v>4.3582000000000001</v>
      </c>
      <c r="R29" s="65">
        <v>10571</v>
      </c>
      <c r="S29" s="67">
        <v>33.853200000000001</v>
      </c>
      <c r="T29" s="65">
        <v>1145</v>
      </c>
      <c r="U29" s="67">
        <v>3.66682</v>
      </c>
      <c r="V29" s="65">
        <v>3723</v>
      </c>
      <c r="W29" s="67">
        <v>11.922800000000001</v>
      </c>
      <c r="X29" s="76">
        <v>1873</v>
      </c>
      <c r="Y29" s="77">
        <v>100</v>
      </c>
    </row>
    <row r="30" spans="1:25" s="24" customFormat="1" ht="15" customHeight="1" x14ac:dyDescent="0.2">
      <c r="A30" s="22" t="s">
        <v>19</v>
      </c>
      <c r="B30" s="59" t="s">
        <v>42</v>
      </c>
      <c r="C30" s="39">
        <v>111850</v>
      </c>
      <c r="D30" s="46">
        <v>886</v>
      </c>
      <c r="E30" s="42">
        <v>0.80089999999999995</v>
      </c>
      <c r="F30" s="43">
        <v>662</v>
      </c>
      <c r="G30" s="42">
        <v>0.59840000000000004</v>
      </c>
      <c r="H30" s="46">
        <v>7061</v>
      </c>
      <c r="I30" s="42">
        <v>6.3827999999999996</v>
      </c>
      <c r="J30" s="43">
        <v>52113</v>
      </c>
      <c r="K30" s="42">
        <v>47.107399999999998</v>
      </c>
      <c r="L30" s="46">
        <v>45921</v>
      </c>
      <c r="M30" s="42">
        <v>41.510100000000001</v>
      </c>
      <c r="N30" s="43">
        <v>51</v>
      </c>
      <c r="O30" s="42">
        <v>4.6100000000000002E-2</v>
      </c>
      <c r="P30" s="45">
        <v>3932</v>
      </c>
      <c r="Q30" s="41">
        <v>3.5543</v>
      </c>
      <c r="R30" s="46">
        <v>23230</v>
      </c>
      <c r="S30" s="41">
        <v>20.768899999999999</v>
      </c>
      <c r="T30" s="46">
        <v>1224</v>
      </c>
      <c r="U30" s="41">
        <v>1.09432</v>
      </c>
      <c r="V30" s="46">
        <v>5094</v>
      </c>
      <c r="W30" s="41">
        <v>4.5542999999999996</v>
      </c>
      <c r="X30" s="25">
        <v>3616</v>
      </c>
      <c r="Y30" s="26">
        <v>99.971999999999994</v>
      </c>
    </row>
    <row r="31" spans="1:25" s="24" customFormat="1" ht="15" customHeight="1" x14ac:dyDescent="0.2">
      <c r="A31" s="22" t="s">
        <v>19</v>
      </c>
      <c r="B31" s="62" t="s">
        <v>43</v>
      </c>
      <c r="C31" s="63">
        <v>32130</v>
      </c>
      <c r="D31" s="65">
        <v>1472</v>
      </c>
      <c r="E31" s="69">
        <v>4.6597</v>
      </c>
      <c r="F31" s="71">
        <v>650</v>
      </c>
      <c r="G31" s="69">
        <v>2.0575999999999999</v>
      </c>
      <c r="H31" s="65">
        <v>3276</v>
      </c>
      <c r="I31" s="69">
        <v>10.3704</v>
      </c>
      <c r="J31" s="71">
        <v>12207</v>
      </c>
      <c r="K31" s="69">
        <v>38.642000000000003</v>
      </c>
      <c r="L31" s="65">
        <v>12253</v>
      </c>
      <c r="M31" s="69">
        <v>38.787599999999998</v>
      </c>
      <c r="N31" s="71">
        <v>10</v>
      </c>
      <c r="O31" s="69">
        <v>3.1699999999999999E-2</v>
      </c>
      <c r="P31" s="73">
        <v>1722</v>
      </c>
      <c r="Q31" s="67">
        <v>5.4511000000000003</v>
      </c>
      <c r="R31" s="66">
        <v>10717</v>
      </c>
      <c r="S31" s="67">
        <v>33.3551</v>
      </c>
      <c r="T31" s="65">
        <v>540</v>
      </c>
      <c r="U31" s="67">
        <v>1.6806700000000001</v>
      </c>
      <c r="V31" s="66">
        <v>3172</v>
      </c>
      <c r="W31" s="67">
        <v>9.8724000000000007</v>
      </c>
      <c r="X31" s="76">
        <v>2170</v>
      </c>
      <c r="Y31" s="77">
        <v>99.953999999999994</v>
      </c>
    </row>
    <row r="32" spans="1:25" s="24" customFormat="1" ht="15" customHeight="1" x14ac:dyDescent="0.2">
      <c r="A32" s="22" t="s">
        <v>19</v>
      </c>
      <c r="B32" s="59" t="s">
        <v>44</v>
      </c>
      <c r="C32" s="39">
        <v>47757</v>
      </c>
      <c r="D32" s="40">
        <v>86</v>
      </c>
      <c r="E32" s="42">
        <v>0.18029999999999999</v>
      </c>
      <c r="F32" s="44">
        <v>103</v>
      </c>
      <c r="G32" s="42">
        <v>0.216</v>
      </c>
      <c r="H32" s="40">
        <v>707</v>
      </c>
      <c r="I32" s="42">
        <v>1.4824999999999999</v>
      </c>
      <c r="J32" s="44">
        <v>36712</v>
      </c>
      <c r="K32" s="42">
        <v>76.980500000000006</v>
      </c>
      <c r="L32" s="40">
        <v>9829</v>
      </c>
      <c r="M32" s="42">
        <v>20.610199999999999</v>
      </c>
      <c r="N32" s="44">
        <v>8</v>
      </c>
      <c r="O32" s="42">
        <v>1.6799999999999999E-2</v>
      </c>
      <c r="P32" s="47">
        <v>245</v>
      </c>
      <c r="Q32" s="41">
        <v>0.51370000000000005</v>
      </c>
      <c r="R32" s="40">
        <v>7449</v>
      </c>
      <c r="S32" s="41">
        <v>15.5977</v>
      </c>
      <c r="T32" s="40">
        <v>67</v>
      </c>
      <c r="U32" s="41">
        <v>0.14029</v>
      </c>
      <c r="V32" s="40">
        <v>346</v>
      </c>
      <c r="W32" s="41">
        <v>0.72450000000000003</v>
      </c>
      <c r="X32" s="25">
        <v>978</v>
      </c>
      <c r="Y32" s="26">
        <v>100</v>
      </c>
    </row>
    <row r="33" spans="1:25" s="24" customFormat="1" ht="15" customHeight="1" x14ac:dyDescent="0.2">
      <c r="A33" s="22" t="s">
        <v>19</v>
      </c>
      <c r="B33" s="62" t="s">
        <v>45</v>
      </c>
      <c r="C33" s="61">
        <v>51162</v>
      </c>
      <c r="D33" s="66">
        <v>189</v>
      </c>
      <c r="E33" s="69">
        <v>0.37380000000000002</v>
      </c>
      <c r="F33" s="70">
        <v>200</v>
      </c>
      <c r="G33" s="69">
        <v>0.39550000000000002</v>
      </c>
      <c r="H33" s="66">
        <v>2198</v>
      </c>
      <c r="I33" s="69">
        <v>4.3468999999999998</v>
      </c>
      <c r="J33" s="70">
        <v>23340</v>
      </c>
      <c r="K33" s="69">
        <v>46.1584</v>
      </c>
      <c r="L33" s="66">
        <v>22895</v>
      </c>
      <c r="M33" s="69">
        <v>45.278399999999998</v>
      </c>
      <c r="N33" s="70">
        <v>72</v>
      </c>
      <c r="O33" s="69">
        <v>0.1424</v>
      </c>
      <c r="P33" s="74">
        <v>1671</v>
      </c>
      <c r="Q33" s="67">
        <v>3.3047</v>
      </c>
      <c r="R33" s="66">
        <v>11770</v>
      </c>
      <c r="S33" s="67">
        <v>23.005400000000002</v>
      </c>
      <c r="T33" s="66">
        <v>597</v>
      </c>
      <c r="U33" s="67">
        <v>1.1668799999999999</v>
      </c>
      <c r="V33" s="66">
        <v>1107</v>
      </c>
      <c r="W33" s="67">
        <v>2.1637</v>
      </c>
      <c r="X33" s="76">
        <v>2372</v>
      </c>
      <c r="Y33" s="77">
        <v>100</v>
      </c>
    </row>
    <row r="34" spans="1:25" s="24" customFormat="1" ht="15" customHeight="1" x14ac:dyDescent="0.2">
      <c r="A34" s="22" t="s">
        <v>19</v>
      </c>
      <c r="B34" s="59" t="s">
        <v>46</v>
      </c>
      <c r="C34" s="48">
        <v>5624</v>
      </c>
      <c r="D34" s="40">
        <v>2167</v>
      </c>
      <c r="E34" s="42">
        <v>38.953800000000001</v>
      </c>
      <c r="F34" s="44">
        <v>6</v>
      </c>
      <c r="G34" s="42">
        <v>0.1079</v>
      </c>
      <c r="H34" s="40">
        <v>219</v>
      </c>
      <c r="I34" s="42">
        <v>3.9367000000000001</v>
      </c>
      <c r="J34" s="44">
        <v>86</v>
      </c>
      <c r="K34" s="42">
        <v>1.5459000000000001</v>
      </c>
      <c r="L34" s="40">
        <v>2963</v>
      </c>
      <c r="M34" s="42">
        <v>53.262599999999999</v>
      </c>
      <c r="N34" s="44">
        <v>4</v>
      </c>
      <c r="O34" s="42">
        <v>7.1900000000000006E-2</v>
      </c>
      <c r="P34" s="45">
        <v>118</v>
      </c>
      <c r="Q34" s="41">
        <v>2.1212</v>
      </c>
      <c r="R34" s="46">
        <v>1224</v>
      </c>
      <c r="S34" s="41">
        <v>21.7639</v>
      </c>
      <c r="T34" s="40">
        <v>61</v>
      </c>
      <c r="U34" s="41">
        <v>1.08464</v>
      </c>
      <c r="V34" s="46">
        <v>372</v>
      </c>
      <c r="W34" s="41">
        <v>6.6144999999999996</v>
      </c>
      <c r="X34" s="25">
        <v>825</v>
      </c>
      <c r="Y34" s="26">
        <v>100</v>
      </c>
    </row>
    <row r="35" spans="1:25" s="24" customFormat="1" ht="15" customHeight="1" x14ac:dyDescent="0.2">
      <c r="A35" s="22" t="s">
        <v>19</v>
      </c>
      <c r="B35" s="62" t="s">
        <v>47</v>
      </c>
      <c r="C35" s="63">
        <v>12979</v>
      </c>
      <c r="D35" s="66">
        <v>387</v>
      </c>
      <c r="E35" s="69">
        <v>3.0127999999999999</v>
      </c>
      <c r="F35" s="70">
        <v>110</v>
      </c>
      <c r="G35" s="69">
        <v>0.85640000000000005</v>
      </c>
      <c r="H35" s="66">
        <v>2431</v>
      </c>
      <c r="I35" s="69">
        <v>18.925699999999999</v>
      </c>
      <c r="J35" s="70">
        <v>3340</v>
      </c>
      <c r="K35" s="69">
        <v>26.002300000000002</v>
      </c>
      <c r="L35" s="66">
        <v>5743</v>
      </c>
      <c r="M35" s="69">
        <v>44.71</v>
      </c>
      <c r="N35" s="70">
        <v>16</v>
      </c>
      <c r="O35" s="69">
        <v>0.1246</v>
      </c>
      <c r="P35" s="74">
        <v>818</v>
      </c>
      <c r="Q35" s="67">
        <v>6.3681999999999999</v>
      </c>
      <c r="R35" s="66">
        <v>4123</v>
      </c>
      <c r="S35" s="67">
        <v>31.7667</v>
      </c>
      <c r="T35" s="66">
        <v>134</v>
      </c>
      <c r="U35" s="67">
        <v>1.03244</v>
      </c>
      <c r="V35" s="66">
        <v>420</v>
      </c>
      <c r="W35" s="67">
        <v>3.2360000000000002</v>
      </c>
      <c r="X35" s="76">
        <v>1064</v>
      </c>
      <c r="Y35" s="77">
        <v>100</v>
      </c>
    </row>
    <row r="36" spans="1:25" s="24" customFormat="1" ht="15" customHeight="1" x14ac:dyDescent="0.2">
      <c r="A36" s="22" t="s">
        <v>19</v>
      </c>
      <c r="B36" s="59" t="s">
        <v>48</v>
      </c>
      <c r="C36" s="48">
        <v>34218</v>
      </c>
      <c r="D36" s="46">
        <v>308</v>
      </c>
      <c r="E36" s="42">
        <v>0.91930000000000001</v>
      </c>
      <c r="F36" s="44">
        <v>609</v>
      </c>
      <c r="G36" s="42">
        <v>1.8176000000000001</v>
      </c>
      <c r="H36" s="46">
        <v>13303</v>
      </c>
      <c r="I36" s="42">
        <v>39.704500000000003</v>
      </c>
      <c r="J36" s="44">
        <v>9397</v>
      </c>
      <c r="K36" s="42">
        <v>28.046600000000002</v>
      </c>
      <c r="L36" s="46">
        <v>7479</v>
      </c>
      <c r="M36" s="42">
        <v>22.321999999999999</v>
      </c>
      <c r="N36" s="44">
        <v>382</v>
      </c>
      <c r="O36" s="42">
        <v>1.1400999999999999</v>
      </c>
      <c r="P36" s="47">
        <v>2027</v>
      </c>
      <c r="Q36" s="41">
        <v>6.0498000000000003</v>
      </c>
      <c r="R36" s="40">
        <v>6794</v>
      </c>
      <c r="S36" s="41">
        <v>19.855</v>
      </c>
      <c r="T36" s="46">
        <v>713</v>
      </c>
      <c r="U36" s="41">
        <v>2.0836999999999999</v>
      </c>
      <c r="V36" s="40">
        <v>5264</v>
      </c>
      <c r="W36" s="41">
        <v>15.383699999999999</v>
      </c>
      <c r="X36" s="25">
        <v>658</v>
      </c>
      <c r="Y36" s="26">
        <v>100</v>
      </c>
    </row>
    <row r="37" spans="1:25" s="24" customFormat="1" ht="15" customHeight="1" x14ac:dyDescent="0.2">
      <c r="A37" s="22" t="s">
        <v>19</v>
      </c>
      <c r="B37" s="62" t="s">
        <v>49</v>
      </c>
      <c r="C37" s="61">
        <v>7952</v>
      </c>
      <c r="D37" s="65">
        <v>35</v>
      </c>
      <c r="E37" s="69">
        <v>0.46510000000000001</v>
      </c>
      <c r="F37" s="70">
        <v>75</v>
      </c>
      <c r="G37" s="69">
        <v>0.99670000000000003</v>
      </c>
      <c r="H37" s="65">
        <v>910</v>
      </c>
      <c r="I37" s="69">
        <v>12.093</v>
      </c>
      <c r="J37" s="70">
        <v>401</v>
      </c>
      <c r="K37" s="69">
        <v>5.3289</v>
      </c>
      <c r="L37" s="65">
        <v>5933</v>
      </c>
      <c r="M37" s="69">
        <v>78.843900000000005</v>
      </c>
      <c r="N37" s="70">
        <v>5</v>
      </c>
      <c r="O37" s="69">
        <v>6.6400000000000001E-2</v>
      </c>
      <c r="P37" s="74">
        <v>166</v>
      </c>
      <c r="Q37" s="67">
        <v>2.206</v>
      </c>
      <c r="R37" s="65">
        <v>2478</v>
      </c>
      <c r="S37" s="67">
        <v>31.161999999999999</v>
      </c>
      <c r="T37" s="65">
        <v>427</v>
      </c>
      <c r="U37" s="67">
        <v>5.36972</v>
      </c>
      <c r="V37" s="65">
        <v>273</v>
      </c>
      <c r="W37" s="67">
        <v>3.4331</v>
      </c>
      <c r="X37" s="76">
        <v>483</v>
      </c>
      <c r="Y37" s="77">
        <v>100</v>
      </c>
    </row>
    <row r="38" spans="1:25" s="24" customFormat="1" ht="15" customHeight="1" x14ac:dyDescent="0.2">
      <c r="A38" s="22" t="s">
        <v>19</v>
      </c>
      <c r="B38" s="59" t="s">
        <v>50</v>
      </c>
      <c r="C38" s="39">
        <v>57780</v>
      </c>
      <c r="D38" s="40">
        <v>55</v>
      </c>
      <c r="E38" s="42">
        <v>9.69E-2</v>
      </c>
      <c r="F38" s="44">
        <v>1071</v>
      </c>
      <c r="G38" s="42">
        <v>1.8864000000000001</v>
      </c>
      <c r="H38" s="40">
        <v>17322</v>
      </c>
      <c r="I38" s="42">
        <v>30.509399999999999</v>
      </c>
      <c r="J38" s="44">
        <v>24808</v>
      </c>
      <c r="K38" s="42">
        <v>43.694499999999998</v>
      </c>
      <c r="L38" s="40">
        <v>12546</v>
      </c>
      <c r="M38" s="42">
        <v>22.0974</v>
      </c>
      <c r="N38" s="44">
        <v>55</v>
      </c>
      <c r="O38" s="42">
        <v>9.69E-2</v>
      </c>
      <c r="P38" s="45">
        <v>919</v>
      </c>
      <c r="Q38" s="41">
        <v>1.6186</v>
      </c>
      <c r="R38" s="40">
        <v>16256</v>
      </c>
      <c r="S38" s="41">
        <v>28.1343</v>
      </c>
      <c r="T38" s="40">
        <v>1004</v>
      </c>
      <c r="U38" s="41">
        <v>1.73763</v>
      </c>
      <c r="V38" s="40">
        <v>1830</v>
      </c>
      <c r="W38" s="41">
        <v>3.1671999999999998</v>
      </c>
      <c r="X38" s="25">
        <v>2577</v>
      </c>
      <c r="Y38" s="26">
        <v>99.921999999999997</v>
      </c>
    </row>
    <row r="39" spans="1:25" s="24" customFormat="1" ht="15" customHeight="1" x14ac:dyDescent="0.2">
      <c r="A39" s="22" t="s">
        <v>19</v>
      </c>
      <c r="B39" s="62" t="s">
        <v>51</v>
      </c>
      <c r="C39" s="61">
        <v>15413</v>
      </c>
      <c r="D39" s="66">
        <v>2091</v>
      </c>
      <c r="E39" s="69">
        <v>13.6381</v>
      </c>
      <c r="F39" s="70">
        <v>49</v>
      </c>
      <c r="G39" s="69">
        <v>0.3196</v>
      </c>
      <c r="H39" s="66">
        <v>9717</v>
      </c>
      <c r="I39" s="69">
        <v>63.377299999999998</v>
      </c>
      <c r="J39" s="70">
        <v>563</v>
      </c>
      <c r="K39" s="69">
        <v>3.6720999999999999</v>
      </c>
      <c r="L39" s="66">
        <v>2661</v>
      </c>
      <c r="M39" s="69">
        <v>17.355899999999998</v>
      </c>
      <c r="N39" s="70">
        <v>11</v>
      </c>
      <c r="O39" s="69">
        <v>7.17E-2</v>
      </c>
      <c r="P39" s="74">
        <v>240</v>
      </c>
      <c r="Q39" s="67">
        <v>1.5653999999999999</v>
      </c>
      <c r="R39" s="65">
        <v>3602</v>
      </c>
      <c r="S39" s="67">
        <v>23.369900000000001</v>
      </c>
      <c r="T39" s="66">
        <v>81</v>
      </c>
      <c r="U39" s="67">
        <v>0.52553000000000005</v>
      </c>
      <c r="V39" s="65">
        <v>2712</v>
      </c>
      <c r="W39" s="67">
        <v>17.595500000000001</v>
      </c>
      <c r="X39" s="76">
        <v>880</v>
      </c>
      <c r="Y39" s="77">
        <v>100</v>
      </c>
    </row>
    <row r="40" spans="1:25" s="24" customFormat="1" ht="15" customHeight="1" x14ac:dyDescent="0.2">
      <c r="A40" s="22" t="s">
        <v>19</v>
      </c>
      <c r="B40" s="59" t="s">
        <v>52</v>
      </c>
      <c r="C40" s="48">
        <v>86026</v>
      </c>
      <c r="D40" s="40">
        <v>571</v>
      </c>
      <c r="E40" s="42">
        <v>0.68379999999999996</v>
      </c>
      <c r="F40" s="44">
        <v>1133</v>
      </c>
      <c r="G40" s="42">
        <v>1.3569</v>
      </c>
      <c r="H40" s="40">
        <v>16190</v>
      </c>
      <c r="I40" s="42">
        <v>19.389199999999999</v>
      </c>
      <c r="J40" s="44">
        <v>31946</v>
      </c>
      <c r="K40" s="42">
        <v>38.258699999999997</v>
      </c>
      <c r="L40" s="40">
        <v>31334</v>
      </c>
      <c r="M40" s="42">
        <v>37.525700000000001</v>
      </c>
      <c r="N40" s="44">
        <v>40</v>
      </c>
      <c r="O40" s="42">
        <v>4.7899999999999998E-2</v>
      </c>
      <c r="P40" s="45">
        <v>2286</v>
      </c>
      <c r="Q40" s="41">
        <v>2.7376999999999998</v>
      </c>
      <c r="R40" s="40">
        <v>26810</v>
      </c>
      <c r="S40" s="41">
        <v>31.164999999999999</v>
      </c>
      <c r="T40" s="40">
        <v>2526</v>
      </c>
      <c r="U40" s="41">
        <v>2.9363199999999998</v>
      </c>
      <c r="V40" s="40">
        <v>3660</v>
      </c>
      <c r="W40" s="41">
        <v>4.2545000000000002</v>
      </c>
      <c r="X40" s="25">
        <v>4916</v>
      </c>
      <c r="Y40" s="26">
        <v>99.897999999999996</v>
      </c>
    </row>
    <row r="41" spans="1:25" s="24" customFormat="1" ht="15" customHeight="1" x14ac:dyDescent="0.2">
      <c r="A41" s="22" t="s">
        <v>19</v>
      </c>
      <c r="B41" s="62" t="s">
        <v>53</v>
      </c>
      <c r="C41" s="61">
        <v>109965</v>
      </c>
      <c r="D41" s="66">
        <v>2398</v>
      </c>
      <c r="E41" s="69">
        <v>2.2313000000000001</v>
      </c>
      <c r="F41" s="70">
        <v>554</v>
      </c>
      <c r="G41" s="69">
        <v>0.51549999999999996</v>
      </c>
      <c r="H41" s="66">
        <v>12350</v>
      </c>
      <c r="I41" s="69">
        <v>11.4916</v>
      </c>
      <c r="J41" s="70">
        <v>56328</v>
      </c>
      <c r="K41" s="69">
        <v>52.412799999999997</v>
      </c>
      <c r="L41" s="66">
        <v>30964</v>
      </c>
      <c r="M41" s="69">
        <v>28.811800000000002</v>
      </c>
      <c r="N41" s="70">
        <v>87</v>
      </c>
      <c r="O41" s="69">
        <v>8.1000000000000003E-2</v>
      </c>
      <c r="P41" s="73">
        <v>4789</v>
      </c>
      <c r="Q41" s="67">
        <v>4.4561000000000002</v>
      </c>
      <c r="R41" s="66">
        <v>26509</v>
      </c>
      <c r="S41" s="67">
        <v>24.1068</v>
      </c>
      <c r="T41" s="66">
        <v>2495</v>
      </c>
      <c r="U41" s="67">
        <v>2.2688999999999999</v>
      </c>
      <c r="V41" s="66">
        <v>4229</v>
      </c>
      <c r="W41" s="67">
        <v>3.8458000000000001</v>
      </c>
      <c r="X41" s="76">
        <v>2618</v>
      </c>
      <c r="Y41" s="77">
        <v>100</v>
      </c>
    </row>
    <row r="42" spans="1:25" s="24" customFormat="1" ht="15" customHeight="1" x14ac:dyDescent="0.2">
      <c r="A42" s="22" t="s">
        <v>19</v>
      </c>
      <c r="B42" s="59" t="s">
        <v>54</v>
      </c>
      <c r="C42" s="48">
        <v>2351</v>
      </c>
      <c r="D42" s="40">
        <v>683</v>
      </c>
      <c r="E42" s="42">
        <v>29.799299999999999</v>
      </c>
      <c r="F42" s="44">
        <v>9</v>
      </c>
      <c r="G42" s="42">
        <v>0.39269999999999999</v>
      </c>
      <c r="H42" s="40">
        <v>98</v>
      </c>
      <c r="I42" s="42">
        <v>4.2756999999999996</v>
      </c>
      <c r="J42" s="44">
        <v>216</v>
      </c>
      <c r="K42" s="42">
        <v>9.4240999999999993</v>
      </c>
      <c r="L42" s="40">
        <v>1266</v>
      </c>
      <c r="M42" s="42">
        <v>55.235599999999998</v>
      </c>
      <c r="N42" s="44">
        <v>8</v>
      </c>
      <c r="O42" s="42">
        <v>0.34899999999999998</v>
      </c>
      <c r="P42" s="45">
        <v>12</v>
      </c>
      <c r="Q42" s="41">
        <v>0.52359999999999995</v>
      </c>
      <c r="R42" s="40">
        <v>604</v>
      </c>
      <c r="S42" s="41">
        <v>25.691199999999998</v>
      </c>
      <c r="T42" s="40">
        <v>59</v>
      </c>
      <c r="U42" s="41">
        <v>2.5095700000000001</v>
      </c>
      <c r="V42" s="40">
        <v>98</v>
      </c>
      <c r="W42" s="41">
        <v>4.1684000000000001</v>
      </c>
      <c r="X42" s="25">
        <v>481</v>
      </c>
      <c r="Y42" s="26">
        <v>100</v>
      </c>
    </row>
    <row r="43" spans="1:25" s="24" customFormat="1" ht="15" customHeight="1" x14ac:dyDescent="0.2">
      <c r="A43" s="22" t="s">
        <v>19</v>
      </c>
      <c r="B43" s="62" t="s">
        <v>55</v>
      </c>
      <c r="C43" s="61">
        <v>119975</v>
      </c>
      <c r="D43" s="65">
        <v>137</v>
      </c>
      <c r="E43" s="69">
        <v>0.11700000000000001</v>
      </c>
      <c r="F43" s="70">
        <v>502</v>
      </c>
      <c r="G43" s="69">
        <v>0.42849999999999999</v>
      </c>
      <c r="H43" s="65">
        <v>5853</v>
      </c>
      <c r="I43" s="69">
        <v>4.9964000000000004</v>
      </c>
      <c r="J43" s="70">
        <v>54452</v>
      </c>
      <c r="K43" s="69">
        <v>46.482999999999997</v>
      </c>
      <c r="L43" s="65">
        <v>48564</v>
      </c>
      <c r="M43" s="69">
        <v>41.456699999999998</v>
      </c>
      <c r="N43" s="70">
        <v>50</v>
      </c>
      <c r="O43" s="69">
        <v>4.2700000000000002E-2</v>
      </c>
      <c r="P43" s="73">
        <v>7586</v>
      </c>
      <c r="Q43" s="67">
        <v>6.4757999999999996</v>
      </c>
      <c r="R43" s="66">
        <v>33120</v>
      </c>
      <c r="S43" s="67">
        <v>27.605799999999999</v>
      </c>
      <c r="T43" s="65">
        <v>2831</v>
      </c>
      <c r="U43" s="67">
        <v>2.3596599999999999</v>
      </c>
      <c r="V43" s="66">
        <v>2894</v>
      </c>
      <c r="W43" s="67">
        <v>2.4121999999999999</v>
      </c>
      <c r="X43" s="76">
        <v>3631</v>
      </c>
      <c r="Y43" s="77">
        <v>100</v>
      </c>
    </row>
    <row r="44" spans="1:25" s="24" customFormat="1" ht="15" customHeight="1" x14ac:dyDescent="0.2">
      <c r="A44" s="22" t="s">
        <v>19</v>
      </c>
      <c r="B44" s="59" t="s">
        <v>56</v>
      </c>
      <c r="C44" s="39">
        <v>38943</v>
      </c>
      <c r="D44" s="40">
        <v>4773</v>
      </c>
      <c r="E44" s="42">
        <v>12.388999999999999</v>
      </c>
      <c r="F44" s="43">
        <v>150</v>
      </c>
      <c r="G44" s="42">
        <v>0.38929999999999998</v>
      </c>
      <c r="H44" s="40">
        <v>5665</v>
      </c>
      <c r="I44" s="42">
        <v>14.7044</v>
      </c>
      <c r="J44" s="43">
        <v>9942</v>
      </c>
      <c r="K44" s="42">
        <v>25.805900000000001</v>
      </c>
      <c r="L44" s="40">
        <v>15214</v>
      </c>
      <c r="M44" s="42">
        <v>39.490200000000002</v>
      </c>
      <c r="N44" s="43">
        <v>101</v>
      </c>
      <c r="O44" s="42">
        <v>0.26219999999999999</v>
      </c>
      <c r="P44" s="47">
        <v>2681</v>
      </c>
      <c r="Q44" s="41">
        <v>6.9588999999999999</v>
      </c>
      <c r="R44" s="46">
        <v>10760</v>
      </c>
      <c r="S44" s="41">
        <v>27.630099999999999</v>
      </c>
      <c r="T44" s="40">
        <v>417</v>
      </c>
      <c r="U44" s="41">
        <v>1.0708</v>
      </c>
      <c r="V44" s="46">
        <v>2507</v>
      </c>
      <c r="W44" s="41">
        <v>6.4375999999999998</v>
      </c>
      <c r="X44" s="25">
        <v>1815</v>
      </c>
      <c r="Y44" s="26">
        <v>100</v>
      </c>
    </row>
    <row r="45" spans="1:25" s="24" customFormat="1" ht="15" customHeight="1" x14ac:dyDescent="0.2">
      <c r="A45" s="22" t="s">
        <v>19</v>
      </c>
      <c r="B45" s="62" t="s">
        <v>57</v>
      </c>
      <c r="C45" s="61">
        <v>20753</v>
      </c>
      <c r="D45" s="66">
        <v>594</v>
      </c>
      <c r="E45" s="69">
        <v>2.9230999999999998</v>
      </c>
      <c r="F45" s="70">
        <v>240</v>
      </c>
      <c r="G45" s="69">
        <v>1.181</v>
      </c>
      <c r="H45" s="66">
        <v>4883</v>
      </c>
      <c r="I45" s="69">
        <v>24.029299999999999</v>
      </c>
      <c r="J45" s="70">
        <v>1038</v>
      </c>
      <c r="K45" s="69">
        <v>5.1079999999999997</v>
      </c>
      <c r="L45" s="66">
        <v>12163</v>
      </c>
      <c r="M45" s="69">
        <v>59.854300000000002</v>
      </c>
      <c r="N45" s="70">
        <v>168</v>
      </c>
      <c r="O45" s="69">
        <v>0.82669999999999999</v>
      </c>
      <c r="P45" s="73">
        <v>1235</v>
      </c>
      <c r="Q45" s="67">
        <v>6.0774999999999997</v>
      </c>
      <c r="R45" s="66">
        <v>5730</v>
      </c>
      <c r="S45" s="67">
        <v>27.610499999999998</v>
      </c>
      <c r="T45" s="66">
        <v>432</v>
      </c>
      <c r="U45" s="67">
        <v>2.0816300000000001</v>
      </c>
      <c r="V45" s="66">
        <v>1486</v>
      </c>
      <c r="W45" s="67">
        <v>7.1604000000000001</v>
      </c>
      <c r="X45" s="76">
        <v>1283</v>
      </c>
      <c r="Y45" s="77">
        <v>100</v>
      </c>
    </row>
    <row r="46" spans="1:25" s="24" customFormat="1" ht="15" customHeight="1" x14ac:dyDescent="0.2">
      <c r="A46" s="22" t="s">
        <v>19</v>
      </c>
      <c r="B46" s="59" t="s">
        <v>58</v>
      </c>
      <c r="C46" s="39">
        <v>97114</v>
      </c>
      <c r="D46" s="40">
        <v>162</v>
      </c>
      <c r="E46" s="42">
        <v>0.16900000000000001</v>
      </c>
      <c r="F46" s="44">
        <v>741</v>
      </c>
      <c r="G46" s="42">
        <v>0.77290000000000003</v>
      </c>
      <c r="H46" s="40">
        <v>15117</v>
      </c>
      <c r="I46" s="42">
        <v>15.7669</v>
      </c>
      <c r="J46" s="44">
        <v>42519</v>
      </c>
      <c r="K46" s="42">
        <v>44.347000000000001</v>
      </c>
      <c r="L46" s="40">
        <v>33214</v>
      </c>
      <c r="M46" s="42">
        <v>34.6419</v>
      </c>
      <c r="N46" s="44">
        <v>28</v>
      </c>
      <c r="O46" s="42">
        <v>2.92E-2</v>
      </c>
      <c r="P46" s="47">
        <v>4097</v>
      </c>
      <c r="Q46" s="41">
        <v>4.2731000000000003</v>
      </c>
      <c r="R46" s="40">
        <v>28379</v>
      </c>
      <c r="S46" s="41">
        <v>29.2224</v>
      </c>
      <c r="T46" s="40">
        <v>1236</v>
      </c>
      <c r="U46" s="41">
        <v>1.2727299999999999</v>
      </c>
      <c r="V46" s="40">
        <v>3762</v>
      </c>
      <c r="W46" s="41">
        <v>3.8738000000000001</v>
      </c>
      <c r="X46" s="25">
        <v>3027</v>
      </c>
      <c r="Y46" s="26">
        <v>100</v>
      </c>
    </row>
    <row r="47" spans="1:25" s="24" customFormat="1" ht="15" customHeight="1" x14ac:dyDescent="0.2">
      <c r="A47" s="22" t="s">
        <v>19</v>
      </c>
      <c r="B47" s="62" t="s">
        <v>59</v>
      </c>
      <c r="C47" s="63">
        <v>6660</v>
      </c>
      <c r="D47" s="65">
        <v>105</v>
      </c>
      <c r="E47" s="69">
        <v>1.6074999999999999</v>
      </c>
      <c r="F47" s="71">
        <v>73</v>
      </c>
      <c r="G47" s="69">
        <v>1.1175999999999999</v>
      </c>
      <c r="H47" s="65">
        <v>2274</v>
      </c>
      <c r="I47" s="69">
        <v>34.813200000000002</v>
      </c>
      <c r="J47" s="71">
        <v>1040</v>
      </c>
      <c r="K47" s="69">
        <v>15.9216</v>
      </c>
      <c r="L47" s="65">
        <v>2645</v>
      </c>
      <c r="M47" s="69">
        <v>40.493000000000002</v>
      </c>
      <c r="N47" s="71">
        <v>2</v>
      </c>
      <c r="O47" s="69">
        <v>3.0599999999999999E-2</v>
      </c>
      <c r="P47" s="73">
        <v>393</v>
      </c>
      <c r="Q47" s="67">
        <v>6.0164999999999997</v>
      </c>
      <c r="R47" s="65">
        <v>1723</v>
      </c>
      <c r="S47" s="67">
        <v>25.870899999999999</v>
      </c>
      <c r="T47" s="65">
        <v>128</v>
      </c>
      <c r="U47" s="67">
        <v>1.9219200000000001</v>
      </c>
      <c r="V47" s="65">
        <v>598</v>
      </c>
      <c r="W47" s="67">
        <v>8.9789999999999992</v>
      </c>
      <c r="X47" s="76">
        <v>308</v>
      </c>
      <c r="Y47" s="77">
        <v>100</v>
      </c>
    </row>
    <row r="48" spans="1:25" s="24" customFormat="1" ht="15" customHeight="1" x14ac:dyDescent="0.2">
      <c r="A48" s="22" t="s">
        <v>19</v>
      </c>
      <c r="B48" s="59" t="s">
        <v>60</v>
      </c>
      <c r="C48" s="39">
        <v>77844</v>
      </c>
      <c r="D48" s="46">
        <v>252</v>
      </c>
      <c r="E48" s="42">
        <v>0.3301</v>
      </c>
      <c r="F48" s="44">
        <v>202</v>
      </c>
      <c r="G48" s="42">
        <v>0.2646</v>
      </c>
      <c r="H48" s="46">
        <v>3498</v>
      </c>
      <c r="I48" s="42">
        <v>4.5823999999999998</v>
      </c>
      <c r="J48" s="44">
        <v>46695</v>
      </c>
      <c r="K48" s="42">
        <v>61.170400000000001</v>
      </c>
      <c r="L48" s="46">
        <v>23302</v>
      </c>
      <c r="M48" s="42">
        <v>30.525600000000001</v>
      </c>
      <c r="N48" s="44">
        <v>57</v>
      </c>
      <c r="O48" s="42">
        <v>7.4700000000000003E-2</v>
      </c>
      <c r="P48" s="47">
        <v>2330</v>
      </c>
      <c r="Q48" s="41">
        <v>3.0522999999999998</v>
      </c>
      <c r="R48" s="46">
        <v>16880</v>
      </c>
      <c r="S48" s="41">
        <v>21.6844</v>
      </c>
      <c r="T48" s="46">
        <v>1508</v>
      </c>
      <c r="U48" s="41">
        <v>1.9372100000000001</v>
      </c>
      <c r="V48" s="46">
        <v>2452</v>
      </c>
      <c r="W48" s="41">
        <v>3.1499000000000001</v>
      </c>
      <c r="X48" s="25">
        <v>1236</v>
      </c>
      <c r="Y48" s="26">
        <v>99.918999999999997</v>
      </c>
    </row>
    <row r="49" spans="1:25" s="24" customFormat="1" ht="15" customHeight="1" x14ac:dyDescent="0.2">
      <c r="A49" s="22" t="s">
        <v>19</v>
      </c>
      <c r="B49" s="62" t="s">
        <v>61</v>
      </c>
      <c r="C49" s="63">
        <v>4003</v>
      </c>
      <c r="D49" s="65">
        <v>1336</v>
      </c>
      <c r="E49" s="69">
        <v>33.771500000000003</v>
      </c>
      <c r="F49" s="70">
        <v>25</v>
      </c>
      <c r="G49" s="69">
        <v>0.63200000000000001</v>
      </c>
      <c r="H49" s="65">
        <v>243</v>
      </c>
      <c r="I49" s="69">
        <v>6.1425999999999998</v>
      </c>
      <c r="J49" s="70">
        <v>288</v>
      </c>
      <c r="K49" s="69">
        <v>7.2801</v>
      </c>
      <c r="L49" s="65">
        <v>1880</v>
      </c>
      <c r="M49" s="69">
        <v>47.522799999999997</v>
      </c>
      <c r="N49" s="70">
        <v>6</v>
      </c>
      <c r="O49" s="69">
        <v>0.1517</v>
      </c>
      <c r="P49" s="73">
        <v>178</v>
      </c>
      <c r="Q49" s="67">
        <v>4.4995000000000003</v>
      </c>
      <c r="R49" s="66">
        <v>1067</v>
      </c>
      <c r="S49" s="67">
        <v>26.655000000000001</v>
      </c>
      <c r="T49" s="65">
        <v>47</v>
      </c>
      <c r="U49" s="67">
        <v>1.1741200000000001</v>
      </c>
      <c r="V49" s="66">
        <v>130</v>
      </c>
      <c r="W49" s="67">
        <v>3.2475999999999998</v>
      </c>
      <c r="X49" s="76">
        <v>688</v>
      </c>
      <c r="Y49" s="77">
        <v>100</v>
      </c>
    </row>
    <row r="50" spans="1:25" s="24" customFormat="1" ht="15" customHeight="1" x14ac:dyDescent="0.2">
      <c r="A50" s="22" t="s">
        <v>19</v>
      </c>
      <c r="B50" s="59" t="s">
        <v>62</v>
      </c>
      <c r="C50" s="39">
        <v>71991</v>
      </c>
      <c r="D50" s="40">
        <v>107</v>
      </c>
      <c r="E50" s="42">
        <v>0.1512</v>
      </c>
      <c r="F50" s="44">
        <v>294</v>
      </c>
      <c r="G50" s="42">
        <v>0.4153</v>
      </c>
      <c r="H50" s="40">
        <v>3932</v>
      </c>
      <c r="I50" s="42">
        <v>5.5548999999999999</v>
      </c>
      <c r="J50" s="44">
        <v>41917</v>
      </c>
      <c r="K50" s="42">
        <v>59.218200000000003</v>
      </c>
      <c r="L50" s="40">
        <v>23301</v>
      </c>
      <c r="M50" s="42">
        <v>32.918500000000002</v>
      </c>
      <c r="N50" s="44">
        <v>39</v>
      </c>
      <c r="O50" s="42">
        <v>5.5100000000000003E-2</v>
      </c>
      <c r="P50" s="47">
        <v>1194</v>
      </c>
      <c r="Q50" s="41">
        <v>1.6868000000000001</v>
      </c>
      <c r="R50" s="40">
        <v>13825</v>
      </c>
      <c r="S50" s="41">
        <v>19.203800000000001</v>
      </c>
      <c r="T50" s="40">
        <v>1207</v>
      </c>
      <c r="U50" s="41">
        <v>1.6766000000000001</v>
      </c>
      <c r="V50" s="40">
        <v>1755</v>
      </c>
      <c r="W50" s="41">
        <v>2.4378000000000002</v>
      </c>
      <c r="X50" s="25">
        <v>1818</v>
      </c>
      <c r="Y50" s="26">
        <v>100</v>
      </c>
    </row>
    <row r="51" spans="1:25" s="24" customFormat="1" ht="15" customHeight="1" x14ac:dyDescent="0.2">
      <c r="A51" s="22" t="s">
        <v>19</v>
      </c>
      <c r="B51" s="62" t="s">
        <v>63</v>
      </c>
      <c r="C51" s="61">
        <v>251825</v>
      </c>
      <c r="D51" s="65">
        <v>686</v>
      </c>
      <c r="E51" s="69">
        <v>0.29120000000000001</v>
      </c>
      <c r="F51" s="71">
        <v>1578</v>
      </c>
      <c r="G51" s="69">
        <v>0.66979999999999995</v>
      </c>
      <c r="H51" s="65">
        <v>117289</v>
      </c>
      <c r="I51" s="69">
        <v>49.784399999999998</v>
      </c>
      <c r="J51" s="71">
        <v>77619</v>
      </c>
      <c r="K51" s="69">
        <v>32.946100000000001</v>
      </c>
      <c r="L51" s="65">
        <v>33902</v>
      </c>
      <c r="M51" s="69">
        <v>14.39</v>
      </c>
      <c r="N51" s="71">
        <v>223</v>
      </c>
      <c r="O51" s="69">
        <v>9.4700000000000006E-2</v>
      </c>
      <c r="P51" s="73">
        <v>4297</v>
      </c>
      <c r="Q51" s="67">
        <v>1.8239000000000001</v>
      </c>
      <c r="R51" s="65">
        <v>46166</v>
      </c>
      <c r="S51" s="67">
        <v>18.332599999999999</v>
      </c>
      <c r="T51" s="65">
        <v>16231</v>
      </c>
      <c r="U51" s="67">
        <v>6.4453500000000004</v>
      </c>
      <c r="V51" s="65">
        <v>34336</v>
      </c>
      <c r="W51" s="67">
        <v>13.6349</v>
      </c>
      <c r="X51" s="76">
        <v>8616</v>
      </c>
      <c r="Y51" s="77">
        <v>100</v>
      </c>
    </row>
    <row r="52" spans="1:25" s="24" customFormat="1" ht="15" customHeight="1" x14ac:dyDescent="0.2">
      <c r="A52" s="22" t="s">
        <v>19</v>
      </c>
      <c r="B52" s="59" t="s">
        <v>64</v>
      </c>
      <c r="C52" s="39">
        <v>9764</v>
      </c>
      <c r="D52" s="46">
        <v>184</v>
      </c>
      <c r="E52" s="42">
        <v>1.9034</v>
      </c>
      <c r="F52" s="44">
        <v>85</v>
      </c>
      <c r="G52" s="42">
        <v>0.87929999999999997</v>
      </c>
      <c r="H52" s="46">
        <v>2738</v>
      </c>
      <c r="I52" s="42">
        <v>28.3232</v>
      </c>
      <c r="J52" s="44">
        <v>416</v>
      </c>
      <c r="K52" s="42">
        <v>4.3033000000000001</v>
      </c>
      <c r="L52" s="46">
        <v>5823</v>
      </c>
      <c r="M52" s="42">
        <v>60.235900000000001</v>
      </c>
      <c r="N52" s="44">
        <v>211</v>
      </c>
      <c r="O52" s="42">
        <v>2.1827000000000001</v>
      </c>
      <c r="P52" s="45">
        <v>210</v>
      </c>
      <c r="Q52" s="41">
        <v>2.1722999999999999</v>
      </c>
      <c r="R52" s="40">
        <v>2433</v>
      </c>
      <c r="S52" s="41">
        <v>24.918099999999999</v>
      </c>
      <c r="T52" s="46">
        <v>97</v>
      </c>
      <c r="U52" s="41">
        <v>0.99345000000000006</v>
      </c>
      <c r="V52" s="40">
        <v>1088</v>
      </c>
      <c r="W52" s="41">
        <v>11.143000000000001</v>
      </c>
      <c r="X52" s="25">
        <v>1009</v>
      </c>
      <c r="Y52" s="26">
        <v>100</v>
      </c>
    </row>
    <row r="53" spans="1:25" s="24" customFormat="1" ht="15" customHeight="1" x14ac:dyDescent="0.2">
      <c r="A53" s="22" t="s">
        <v>19</v>
      </c>
      <c r="B53" s="62" t="s">
        <v>65</v>
      </c>
      <c r="C53" s="63">
        <v>2826</v>
      </c>
      <c r="D53" s="66">
        <v>50</v>
      </c>
      <c r="E53" s="69">
        <v>1.9055</v>
      </c>
      <c r="F53" s="70">
        <v>26</v>
      </c>
      <c r="G53" s="69">
        <v>0.9909</v>
      </c>
      <c r="H53" s="66">
        <v>39</v>
      </c>
      <c r="I53" s="69">
        <v>1.4863</v>
      </c>
      <c r="J53" s="70">
        <v>147</v>
      </c>
      <c r="K53" s="69">
        <v>5.6021000000000001</v>
      </c>
      <c r="L53" s="66">
        <v>2319</v>
      </c>
      <c r="M53" s="69">
        <v>88.376499999999993</v>
      </c>
      <c r="N53" s="70">
        <v>1</v>
      </c>
      <c r="O53" s="69">
        <v>3.8100000000000002E-2</v>
      </c>
      <c r="P53" s="73">
        <v>42</v>
      </c>
      <c r="Q53" s="67">
        <v>1.6006</v>
      </c>
      <c r="R53" s="65">
        <v>908</v>
      </c>
      <c r="S53" s="67">
        <v>32.130200000000002</v>
      </c>
      <c r="T53" s="66">
        <v>202</v>
      </c>
      <c r="U53" s="67">
        <v>7.1479100000000004</v>
      </c>
      <c r="V53" s="65">
        <v>37</v>
      </c>
      <c r="W53" s="67">
        <v>1.3092999999999999</v>
      </c>
      <c r="X53" s="76">
        <v>306</v>
      </c>
      <c r="Y53" s="77">
        <v>100</v>
      </c>
    </row>
    <row r="54" spans="1:25" s="24" customFormat="1" ht="15" customHeight="1" x14ac:dyDescent="0.2">
      <c r="A54" s="22" t="s">
        <v>19</v>
      </c>
      <c r="B54" s="59" t="s">
        <v>66</v>
      </c>
      <c r="C54" s="39">
        <v>72623</v>
      </c>
      <c r="D54" s="46">
        <v>213</v>
      </c>
      <c r="E54" s="42">
        <v>0.30030000000000001</v>
      </c>
      <c r="F54" s="44">
        <v>627</v>
      </c>
      <c r="G54" s="72">
        <v>0.88400000000000001</v>
      </c>
      <c r="H54" s="46">
        <v>6597</v>
      </c>
      <c r="I54" s="42">
        <v>9.3009000000000004</v>
      </c>
      <c r="J54" s="44">
        <v>38470</v>
      </c>
      <c r="K54" s="72">
        <v>54.237299999999998</v>
      </c>
      <c r="L54" s="46">
        <v>21763</v>
      </c>
      <c r="M54" s="42">
        <v>30.6828</v>
      </c>
      <c r="N54" s="44">
        <v>74</v>
      </c>
      <c r="O54" s="42">
        <v>0.1043</v>
      </c>
      <c r="P54" s="47">
        <v>3185</v>
      </c>
      <c r="Q54" s="41">
        <v>4.4904000000000002</v>
      </c>
      <c r="R54" s="46">
        <v>18142</v>
      </c>
      <c r="S54" s="41">
        <v>24.981100000000001</v>
      </c>
      <c r="T54" s="46">
        <v>1694</v>
      </c>
      <c r="U54" s="41">
        <v>2.3325900000000002</v>
      </c>
      <c r="V54" s="46">
        <v>3422</v>
      </c>
      <c r="W54" s="41">
        <v>4.7119999999999997</v>
      </c>
      <c r="X54" s="25">
        <v>1971</v>
      </c>
      <c r="Y54" s="26">
        <v>100</v>
      </c>
    </row>
    <row r="55" spans="1:25" s="24" customFormat="1" ht="15" customHeight="1" x14ac:dyDescent="0.2">
      <c r="A55" s="22" t="s">
        <v>19</v>
      </c>
      <c r="B55" s="62" t="s">
        <v>67</v>
      </c>
      <c r="C55" s="61">
        <v>43992</v>
      </c>
      <c r="D55" s="65">
        <v>1091</v>
      </c>
      <c r="E55" s="69">
        <v>2.5947</v>
      </c>
      <c r="F55" s="70">
        <v>930</v>
      </c>
      <c r="G55" s="69">
        <v>2.2118000000000002</v>
      </c>
      <c r="H55" s="65">
        <v>11073</v>
      </c>
      <c r="I55" s="69">
        <v>26.334199999999999</v>
      </c>
      <c r="J55" s="70">
        <v>4368</v>
      </c>
      <c r="K55" s="69">
        <v>10.3881</v>
      </c>
      <c r="L55" s="65">
        <v>20060</v>
      </c>
      <c r="M55" s="69">
        <v>47.7074</v>
      </c>
      <c r="N55" s="70">
        <v>663</v>
      </c>
      <c r="O55" s="69">
        <v>1.5768</v>
      </c>
      <c r="P55" s="74">
        <v>3863</v>
      </c>
      <c r="Q55" s="67">
        <v>9.1870999999999992</v>
      </c>
      <c r="R55" s="66">
        <v>13949</v>
      </c>
      <c r="S55" s="67">
        <v>31.707999999999998</v>
      </c>
      <c r="T55" s="65">
        <v>1944</v>
      </c>
      <c r="U55" s="67">
        <v>4.41899</v>
      </c>
      <c r="V55" s="66">
        <v>4715</v>
      </c>
      <c r="W55" s="67">
        <v>10.7179</v>
      </c>
      <c r="X55" s="76">
        <v>2305</v>
      </c>
      <c r="Y55" s="77">
        <v>100</v>
      </c>
    </row>
    <row r="56" spans="1:25" s="24" customFormat="1" ht="15" customHeight="1" x14ac:dyDescent="0.2">
      <c r="A56" s="22" t="s">
        <v>19</v>
      </c>
      <c r="B56" s="59" t="s">
        <v>68</v>
      </c>
      <c r="C56" s="39">
        <v>22223</v>
      </c>
      <c r="D56" s="40">
        <v>15</v>
      </c>
      <c r="E56" s="42">
        <v>6.9000000000000006E-2</v>
      </c>
      <c r="F56" s="44">
        <v>30</v>
      </c>
      <c r="G56" s="42">
        <v>0.13800000000000001</v>
      </c>
      <c r="H56" s="40">
        <v>230</v>
      </c>
      <c r="I56" s="42">
        <v>1.0579000000000001</v>
      </c>
      <c r="J56" s="44">
        <v>2068</v>
      </c>
      <c r="K56" s="42">
        <v>9.5120000000000005</v>
      </c>
      <c r="L56" s="40">
        <v>18807</v>
      </c>
      <c r="M56" s="42">
        <v>86.504800000000003</v>
      </c>
      <c r="N56" s="44">
        <v>5</v>
      </c>
      <c r="O56" s="42">
        <v>2.3E-2</v>
      </c>
      <c r="P56" s="45">
        <v>586</v>
      </c>
      <c r="Q56" s="41">
        <v>2.6953999999999998</v>
      </c>
      <c r="R56" s="46">
        <v>5698</v>
      </c>
      <c r="S56" s="41">
        <v>25.6401</v>
      </c>
      <c r="T56" s="40">
        <v>482</v>
      </c>
      <c r="U56" s="41">
        <v>2.16892</v>
      </c>
      <c r="V56" s="46">
        <v>74</v>
      </c>
      <c r="W56" s="41">
        <v>0.33300000000000002</v>
      </c>
      <c r="X56" s="25">
        <v>720</v>
      </c>
      <c r="Y56" s="26">
        <v>100</v>
      </c>
    </row>
    <row r="57" spans="1:25" s="24" customFormat="1" ht="15" customHeight="1" x14ac:dyDescent="0.2">
      <c r="A57" s="22" t="s">
        <v>19</v>
      </c>
      <c r="B57" s="62" t="s">
        <v>69</v>
      </c>
      <c r="C57" s="61">
        <v>35994</v>
      </c>
      <c r="D57" s="65">
        <v>800</v>
      </c>
      <c r="E57" s="69">
        <v>2.2404000000000002</v>
      </c>
      <c r="F57" s="71">
        <v>383</v>
      </c>
      <c r="G57" s="69">
        <v>1.0726</v>
      </c>
      <c r="H57" s="65">
        <v>4315</v>
      </c>
      <c r="I57" s="69">
        <v>12.084099999999999</v>
      </c>
      <c r="J57" s="71">
        <v>14739</v>
      </c>
      <c r="K57" s="69">
        <v>41.276499999999999</v>
      </c>
      <c r="L57" s="65">
        <v>13785</v>
      </c>
      <c r="M57" s="69">
        <v>38.604799999999997</v>
      </c>
      <c r="N57" s="71">
        <v>20</v>
      </c>
      <c r="O57" s="69">
        <v>5.6000000000000001E-2</v>
      </c>
      <c r="P57" s="74">
        <v>1666</v>
      </c>
      <c r="Q57" s="67">
        <v>4.6656000000000004</v>
      </c>
      <c r="R57" s="66">
        <v>12631</v>
      </c>
      <c r="S57" s="67">
        <v>35.091999999999999</v>
      </c>
      <c r="T57" s="65">
        <v>286</v>
      </c>
      <c r="U57" s="67">
        <v>0.79457999999999995</v>
      </c>
      <c r="V57" s="66">
        <v>1563</v>
      </c>
      <c r="W57" s="67">
        <v>4.3423999999999996</v>
      </c>
      <c r="X57" s="76">
        <v>2232</v>
      </c>
      <c r="Y57" s="77">
        <v>100</v>
      </c>
    </row>
    <row r="58" spans="1:25" s="24" customFormat="1" ht="15" customHeight="1" thickBot="1" x14ac:dyDescent="0.25">
      <c r="A58" s="22" t="s">
        <v>19</v>
      </c>
      <c r="B58" s="64" t="s">
        <v>70</v>
      </c>
      <c r="C58" s="49">
        <v>3142</v>
      </c>
      <c r="D58" s="52">
        <v>318</v>
      </c>
      <c r="E58" s="53">
        <v>10.2021</v>
      </c>
      <c r="F58" s="54">
        <v>17</v>
      </c>
      <c r="G58" s="53">
        <v>0.5454</v>
      </c>
      <c r="H58" s="52">
        <v>527</v>
      </c>
      <c r="I58" s="53">
        <v>16.907299999999999</v>
      </c>
      <c r="J58" s="54">
        <v>61</v>
      </c>
      <c r="K58" s="53">
        <v>1.9570000000000001</v>
      </c>
      <c r="L58" s="52">
        <v>2114</v>
      </c>
      <c r="M58" s="53">
        <v>67.821600000000004</v>
      </c>
      <c r="N58" s="54">
        <v>5</v>
      </c>
      <c r="O58" s="53">
        <v>0.16039999999999999</v>
      </c>
      <c r="P58" s="75">
        <v>75</v>
      </c>
      <c r="Q58" s="51">
        <v>2.4062000000000001</v>
      </c>
      <c r="R58" s="50">
        <v>890</v>
      </c>
      <c r="S58" s="51">
        <v>28.325900000000001</v>
      </c>
      <c r="T58" s="52">
        <v>25</v>
      </c>
      <c r="U58" s="51">
        <v>0.79566999999999999</v>
      </c>
      <c r="V58" s="50">
        <v>77</v>
      </c>
      <c r="W58" s="51">
        <v>2.4506999999999999</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71</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72</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 C68," public school students with and without disabilities who received ", LOWER(A7), ", ",D68," (",TEXT(U7,"0.0"),"%) were served solely under Section 504 and ", F68," (",TEXT(S7,"0.0"),"%) were served under IDEA.")</f>
        <v>NOTE: Table reads (for US Totals):  Of all 2,557,072 public school students with and without disabilities who received one or more out-of-school suspensions, 71,191 (2.8%) were served solely under Section 504 and 604,542 (23.6%)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",TEXT(A3,"#,##0")," public school students without and with disabilities served under IDEA who received ",LOWER(A7), ", ",TEXT(D7,"#,##0")," (",TEXT(E7,"0.0"),"%) were American Indian or Alaska Native.")</f>
        <v xml:space="preserve">            Table reads (for US Race/Ethnicity):  Of all 2,485,881 public school students without and with disabilities served under IDEA who received one or more out-of-school suspensions, 35,378 (1.4%)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79" t="s">
        <v>74</v>
      </c>
      <c r="C65" s="79"/>
      <c r="D65" s="79"/>
      <c r="E65" s="79"/>
      <c r="F65" s="79"/>
      <c r="G65" s="79"/>
      <c r="H65" s="79"/>
      <c r="I65" s="79"/>
      <c r="J65" s="79"/>
      <c r="K65" s="79"/>
      <c r="L65" s="79"/>
      <c r="M65" s="79"/>
      <c r="N65" s="79"/>
      <c r="O65" s="79"/>
      <c r="P65" s="79"/>
      <c r="Q65" s="79"/>
      <c r="R65" s="79"/>
      <c r="S65" s="79"/>
      <c r="T65" s="79"/>
      <c r="U65" s="79"/>
      <c r="V65" s="79"/>
      <c r="W65" s="79"/>
      <c r="X65" s="30"/>
      <c r="Y65" s="30"/>
    </row>
    <row r="66" spans="1:26" s="35" customFormat="1" ht="14.1" customHeight="1" x14ac:dyDescent="0.2">
      <c r="A66" s="38"/>
      <c r="B66" s="79" t="s">
        <v>75</v>
      </c>
      <c r="C66" s="79"/>
      <c r="D66" s="79"/>
      <c r="E66" s="79"/>
      <c r="F66" s="79"/>
      <c r="G66" s="79"/>
      <c r="H66" s="79"/>
      <c r="I66" s="79"/>
      <c r="J66" s="79"/>
      <c r="K66" s="79"/>
      <c r="L66" s="79"/>
      <c r="M66" s="79"/>
      <c r="N66" s="79"/>
      <c r="O66" s="79"/>
      <c r="P66" s="79"/>
      <c r="Q66" s="79"/>
      <c r="R66" s="79"/>
      <c r="S66" s="79"/>
      <c r="T66" s="79"/>
      <c r="U66" s="79"/>
      <c r="V66" s="79"/>
      <c r="W66" s="79"/>
      <c r="X66" s="34"/>
      <c r="Y66" s="33"/>
    </row>
    <row r="68" spans="1:26" ht="15" customHeight="1" x14ac:dyDescent="0.2">
      <c r="B68" s="55"/>
      <c r="C68" s="56" t="str">
        <f>IF(ISTEXT(C7),LEFT(C7,3),TEXT(C7,"#,##0"))</f>
        <v>2,557,072</v>
      </c>
      <c r="D68" s="56" t="str">
        <f>IF(ISTEXT(T7),LEFT(T7,3),TEXT(T7,"#,##0"))</f>
        <v>71,191</v>
      </c>
      <c r="E68" s="56"/>
      <c r="F68" s="56" t="str">
        <f>IF(ISTEXT(R7),LEFT(R7,3),TEXT(R7,"#,##0"))</f>
        <v>604,542</v>
      </c>
      <c r="G68" s="56"/>
      <c r="H68" s="56" t="str">
        <f>IF(ISTEXT(D7),LEFT(D7,3),TEXT(D7,"#,##0"))</f>
        <v>35,378</v>
      </c>
      <c r="I68" s="5"/>
      <c r="J68" s="5"/>
      <c r="K68" s="5"/>
      <c r="L68" s="5"/>
      <c r="M68" s="5"/>
      <c r="N68" s="5"/>
      <c r="O68" s="5"/>
      <c r="P68" s="5"/>
      <c r="Q68" s="5"/>
      <c r="R68" s="5"/>
      <c r="S68" s="5"/>
      <c r="T68" s="5"/>
      <c r="U68" s="5"/>
      <c r="V68" s="57"/>
      <c r="W68" s="58"/>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58"/>
    </row>
  </sheetData>
  <sortState ref="B8:Y58">
    <sortCondition ref="B8:B58"/>
  </sortState>
  <mergeCells count="16">
    <mergeCell ref="B2:W2"/>
    <mergeCell ref="X4:X5"/>
    <mergeCell ref="B4:B5"/>
    <mergeCell ref="C4:C5"/>
    <mergeCell ref="T4:U5"/>
    <mergeCell ref="R4:S5"/>
    <mergeCell ref="Y4:Y5"/>
    <mergeCell ref="D5:E5"/>
    <mergeCell ref="F5:G5"/>
    <mergeCell ref="H5:I5"/>
    <mergeCell ref="J5:K5"/>
    <mergeCell ref="L5:M5"/>
    <mergeCell ref="N5:O5"/>
    <mergeCell ref="P5:Q5"/>
    <mergeCell ref="V4:W5"/>
    <mergeCell ref="D4:Q4"/>
  </mergeCells>
  <phoneticPr fontId="16" type="noConversion"/>
  <printOptions horizontalCentered="1"/>
  <pageMargins left="0.25" right="0.25" top="0.75" bottom="0.75" header="0.3" footer="0.3"/>
  <pageSetup scale="39"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2.7109375" style="36" customWidth="1"/>
    <col min="2" max="2" width="19.42578125" style="6" customWidth="1"/>
    <col min="3" max="3" width="14" style="6" customWidth="1"/>
    <col min="4" max="21" width="12.7109375" style="6" customWidth="1"/>
    <col min="22" max="22" width="12.7109375" style="5" customWidth="1"/>
    <col min="23" max="23" width="12.7109375" style="37" customWidth="1"/>
    <col min="24" max="25" width="12.710937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9" t="str">
        <f>CONCATENATE("Number and percentage of public school male students with and without disabilities receiving ",LOWER(A7), " by race/ethnicity, disability status, and English proficiency, by state: School Year 2015-16")</f>
        <v>Number and percentage of public school male students with and without disabilities receiving one or more out-of-school suspensions by race/ethnicity, disability status,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5" s="6" customFormat="1" ht="15" customHeight="1" thickBot="1" x14ac:dyDescent="0.3">
      <c r="A3" s="78">
        <f>C7-T7</f>
        <v>1744933</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02" t="s">
        <v>0</v>
      </c>
      <c r="C4" s="104" t="s">
        <v>1</v>
      </c>
      <c r="D4" s="96" t="s">
        <v>86</v>
      </c>
      <c r="E4" s="97"/>
      <c r="F4" s="97"/>
      <c r="G4" s="97"/>
      <c r="H4" s="97"/>
      <c r="I4" s="97"/>
      <c r="J4" s="97"/>
      <c r="K4" s="97"/>
      <c r="L4" s="97"/>
      <c r="M4" s="97"/>
      <c r="N4" s="97"/>
      <c r="O4" s="97"/>
      <c r="P4" s="97"/>
      <c r="Q4" s="98"/>
      <c r="R4" s="92" t="s">
        <v>2</v>
      </c>
      <c r="S4" s="93"/>
      <c r="T4" s="92" t="s">
        <v>3</v>
      </c>
      <c r="U4" s="93"/>
      <c r="V4" s="92" t="s">
        <v>4</v>
      </c>
      <c r="W4" s="93"/>
      <c r="X4" s="100" t="s">
        <v>5</v>
      </c>
      <c r="Y4" s="85" t="s">
        <v>6</v>
      </c>
    </row>
    <row r="5" spans="1:25" s="12" customFormat="1" ht="24.95" customHeight="1" x14ac:dyDescent="0.2">
      <c r="A5" s="11"/>
      <c r="B5" s="103"/>
      <c r="C5" s="105"/>
      <c r="D5" s="87" t="s">
        <v>7</v>
      </c>
      <c r="E5" s="88"/>
      <c r="F5" s="89" t="s">
        <v>8</v>
      </c>
      <c r="G5" s="88"/>
      <c r="H5" s="90" t="s">
        <v>9</v>
      </c>
      <c r="I5" s="88"/>
      <c r="J5" s="90" t="s">
        <v>10</v>
      </c>
      <c r="K5" s="88"/>
      <c r="L5" s="90" t="s">
        <v>11</v>
      </c>
      <c r="M5" s="88"/>
      <c r="N5" s="90" t="s">
        <v>12</v>
      </c>
      <c r="O5" s="88"/>
      <c r="P5" s="90" t="s">
        <v>13</v>
      </c>
      <c r="Q5" s="91"/>
      <c r="R5" s="94"/>
      <c r="S5" s="95"/>
      <c r="T5" s="94"/>
      <c r="U5" s="95"/>
      <c r="V5" s="94"/>
      <c r="W5" s="95"/>
      <c r="X5" s="101"/>
      <c r="Y5" s="86"/>
    </row>
    <row r="6" spans="1:25"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row>
    <row r="7" spans="1:25" s="24" customFormat="1" ht="15" customHeight="1" x14ac:dyDescent="0.2">
      <c r="A7" s="22" t="s">
        <v>17</v>
      </c>
      <c r="B7" s="60" t="s">
        <v>18</v>
      </c>
      <c r="C7" s="61">
        <v>1800158</v>
      </c>
      <c r="D7" s="65">
        <v>24342</v>
      </c>
      <c r="E7" s="69">
        <v>1.395</v>
      </c>
      <c r="F7" s="70">
        <v>19010</v>
      </c>
      <c r="G7" s="69">
        <v>1.0893999999999999</v>
      </c>
      <c r="H7" s="65">
        <v>375404</v>
      </c>
      <c r="I7" s="69">
        <v>21.5139</v>
      </c>
      <c r="J7" s="70">
        <v>657814</v>
      </c>
      <c r="K7" s="69">
        <v>37.698500000000003</v>
      </c>
      <c r="L7" s="65">
        <v>597597</v>
      </c>
      <c r="M7" s="69">
        <v>34.247599999999998</v>
      </c>
      <c r="N7" s="70">
        <v>5877</v>
      </c>
      <c r="O7" s="69">
        <v>0.33679999999999999</v>
      </c>
      <c r="P7" s="73">
        <v>64889</v>
      </c>
      <c r="Q7" s="67">
        <v>3.7187000000000001</v>
      </c>
      <c r="R7" s="68">
        <v>478725</v>
      </c>
      <c r="S7" s="67">
        <v>26.593499999999999</v>
      </c>
      <c r="T7" s="65">
        <v>55225</v>
      </c>
      <c r="U7" s="67">
        <v>3.06779</v>
      </c>
      <c r="V7" s="68">
        <v>133609</v>
      </c>
      <c r="W7" s="67">
        <v>7.4221000000000004</v>
      </c>
      <c r="X7" s="76">
        <v>96360</v>
      </c>
      <c r="Y7" s="77">
        <v>99.975999999999999</v>
      </c>
    </row>
    <row r="8" spans="1:25" s="24" customFormat="1" ht="15" customHeight="1" x14ac:dyDescent="0.2">
      <c r="A8" s="22" t="s">
        <v>19</v>
      </c>
      <c r="B8" s="59" t="s">
        <v>20</v>
      </c>
      <c r="C8" s="39">
        <v>40741</v>
      </c>
      <c r="D8" s="40">
        <v>230</v>
      </c>
      <c r="E8" s="42">
        <v>0.56950000000000001</v>
      </c>
      <c r="F8" s="44">
        <v>102</v>
      </c>
      <c r="G8" s="42">
        <v>0.25259999999999999</v>
      </c>
      <c r="H8" s="40">
        <v>920</v>
      </c>
      <c r="I8" s="42">
        <v>2.2778999999999998</v>
      </c>
      <c r="J8" s="44">
        <v>25904</v>
      </c>
      <c r="K8" s="42">
        <v>64.137900000000002</v>
      </c>
      <c r="L8" s="40">
        <v>12812</v>
      </c>
      <c r="M8" s="42">
        <v>31.722300000000001</v>
      </c>
      <c r="N8" s="44">
        <v>17</v>
      </c>
      <c r="O8" s="42">
        <v>4.2099999999999999E-2</v>
      </c>
      <c r="P8" s="47">
        <v>403</v>
      </c>
      <c r="Q8" s="41">
        <v>0.99780000000000002</v>
      </c>
      <c r="R8" s="46">
        <v>7512</v>
      </c>
      <c r="S8" s="41">
        <v>18.438400000000001</v>
      </c>
      <c r="T8" s="40">
        <v>353</v>
      </c>
      <c r="U8" s="41">
        <v>0.86645000000000005</v>
      </c>
      <c r="V8" s="46">
        <v>459</v>
      </c>
      <c r="W8" s="41">
        <v>1.1266</v>
      </c>
      <c r="X8" s="25">
        <v>1400</v>
      </c>
      <c r="Y8" s="26">
        <v>100</v>
      </c>
    </row>
    <row r="9" spans="1:25" s="24" customFormat="1" ht="15" customHeight="1" x14ac:dyDescent="0.2">
      <c r="A9" s="22" t="s">
        <v>19</v>
      </c>
      <c r="B9" s="62" t="s">
        <v>21</v>
      </c>
      <c r="C9" s="61">
        <v>5085</v>
      </c>
      <c r="D9" s="65">
        <v>1905</v>
      </c>
      <c r="E9" s="69">
        <v>38.084800000000001</v>
      </c>
      <c r="F9" s="70">
        <v>80</v>
      </c>
      <c r="G9" s="69">
        <v>1.5993999999999999</v>
      </c>
      <c r="H9" s="65">
        <v>303</v>
      </c>
      <c r="I9" s="69">
        <v>6.0575999999999999</v>
      </c>
      <c r="J9" s="70">
        <v>321</v>
      </c>
      <c r="K9" s="69">
        <v>6.4173999999999998</v>
      </c>
      <c r="L9" s="65">
        <v>1668</v>
      </c>
      <c r="M9" s="69">
        <v>33.346699999999998</v>
      </c>
      <c r="N9" s="70">
        <v>189</v>
      </c>
      <c r="O9" s="69">
        <v>3.7785000000000002</v>
      </c>
      <c r="P9" s="74">
        <v>536</v>
      </c>
      <c r="Q9" s="67">
        <v>10.7157</v>
      </c>
      <c r="R9" s="66">
        <v>1458</v>
      </c>
      <c r="S9" s="67">
        <v>28.672599999999999</v>
      </c>
      <c r="T9" s="65">
        <v>83</v>
      </c>
      <c r="U9" s="67">
        <v>1.63225</v>
      </c>
      <c r="V9" s="66">
        <v>789</v>
      </c>
      <c r="W9" s="67">
        <v>15.5162</v>
      </c>
      <c r="X9" s="76">
        <v>503</v>
      </c>
      <c r="Y9" s="77">
        <v>100</v>
      </c>
    </row>
    <row r="10" spans="1:25" s="24" customFormat="1" ht="15" customHeight="1" x14ac:dyDescent="0.2">
      <c r="A10" s="22" t="s">
        <v>19</v>
      </c>
      <c r="B10" s="59" t="s">
        <v>22</v>
      </c>
      <c r="C10" s="39">
        <v>42644</v>
      </c>
      <c r="D10" s="46">
        <v>3255</v>
      </c>
      <c r="E10" s="42">
        <v>7.7306999999999997</v>
      </c>
      <c r="F10" s="44">
        <v>383</v>
      </c>
      <c r="G10" s="42">
        <v>0.90959999999999996</v>
      </c>
      <c r="H10" s="46">
        <v>19339</v>
      </c>
      <c r="I10" s="42">
        <v>45.930399999999999</v>
      </c>
      <c r="J10" s="44">
        <v>5133</v>
      </c>
      <c r="K10" s="42">
        <v>12.191000000000001</v>
      </c>
      <c r="L10" s="46">
        <v>12722</v>
      </c>
      <c r="M10" s="42">
        <v>30.2149</v>
      </c>
      <c r="N10" s="44">
        <v>99</v>
      </c>
      <c r="O10" s="42">
        <v>0.2351</v>
      </c>
      <c r="P10" s="45">
        <v>1174</v>
      </c>
      <c r="Q10" s="41">
        <v>2.7883</v>
      </c>
      <c r="R10" s="46">
        <v>8729</v>
      </c>
      <c r="S10" s="41">
        <v>20.4695</v>
      </c>
      <c r="T10" s="46">
        <v>539</v>
      </c>
      <c r="U10" s="41">
        <v>1.2639499999999999</v>
      </c>
      <c r="V10" s="46">
        <v>2458</v>
      </c>
      <c r="W10" s="41">
        <v>5.7640000000000002</v>
      </c>
      <c r="X10" s="25">
        <v>1977</v>
      </c>
      <c r="Y10" s="26">
        <v>100</v>
      </c>
    </row>
    <row r="11" spans="1:25" s="24" customFormat="1" ht="15" customHeight="1" x14ac:dyDescent="0.2">
      <c r="A11" s="22" t="s">
        <v>19</v>
      </c>
      <c r="B11" s="62" t="s">
        <v>23</v>
      </c>
      <c r="C11" s="61">
        <v>23255</v>
      </c>
      <c r="D11" s="65">
        <v>96</v>
      </c>
      <c r="E11" s="69">
        <v>0.42909999999999998</v>
      </c>
      <c r="F11" s="71">
        <v>67</v>
      </c>
      <c r="G11" s="69">
        <v>0.29949999999999999</v>
      </c>
      <c r="H11" s="65">
        <v>1633</v>
      </c>
      <c r="I11" s="69">
        <v>7.2987000000000002</v>
      </c>
      <c r="J11" s="71">
        <v>10141</v>
      </c>
      <c r="K11" s="69">
        <v>45.3249</v>
      </c>
      <c r="L11" s="65">
        <v>9777</v>
      </c>
      <c r="M11" s="69">
        <v>43.698</v>
      </c>
      <c r="N11" s="71">
        <v>103</v>
      </c>
      <c r="O11" s="69">
        <v>0.46039999999999998</v>
      </c>
      <c r="P11" s="74">
        <v>557</v>
      </c>
      <c r="Q11" s="67">
        <v>2.4895</v>
      </c>
      <c r="R11" s="65">
        <v>4606</v>
      </c>
      <c r="S11" s="67">
        <v>19.8065</v>
      </c>
      <c r="T11" s="65">
        <v>881</v>
      </c>
      <c r="U11" s="67">
        <v>3.78843</v>
      </c>
      <c r="V11" s="65">
        <v>1266</v>
      </c>
      <c r="W11" s="67">
        <v>5.444</v>
      </c>
      <c r="X11" s="76">
        <v>1092</v>
      </c>
      <c r="Y11" s="77">
        <v>100</v>
      </c>
    </row>
    <row r="12" spans="1:25" s="24" customFormat="1" ht="15" customHeight="1" x14ac:dyDescent="0.2">
      <c r="A12" s="22" t="s">
        <v>19</v>
      </c>
      <c r="B12" s="59" t="s">
        <v>24</v>
      </c>
      <c r="C12" s="39">
        <v>160941</v>
      </c>
      <c r="D12" s="40">
        <v>1769</v>
      </c>
      <c r="E12" s="42">
        <v>1.1236999999999999</v>
      </c>
      <c r="F12" s="43">
        <v>5498</v>
      </c>
      <c r="G12" s="42">
        <v>3.4923999999999999</v>
      </c>
      <c r="H12" s="40">
        <v>83833</v>
      </c>
      <c r="I12" s="42">
        <v>53.251300000000001</v>
      </c>
      <c r="J12" s="43">
        <v>25083</v>
      </c>
      <c r="K12" s="42">
        <v>15.9329</v>
      </c>
      <c r="L12" s="40">
        <v>34128</v>
      </c>
      <c r="M12" s="42">
        <v>21.6783</v>
      </c>
      <c r="N12" s="43">
        <v>1105</v>
      </c>
      <c r="O12" s="42">
        <v>0.70189999999999997</v>
      </c>
      <c r="P12" s="47">
        <v>6013</v>
      </c>
      <c r="Q12" s="41">
        <v>3.8195000000000001</v>
      </c>
      <c r="R12" s="40">
        <v>41180</v>
      </c>
      <c r="S12" s="41">
        <v>25.587</v>
      </c>
      <c r="T12" s="40">
        <v>3512</v>
      </c>
      <c r="U12" s="41">
        <v>2.1821700000000002</v>
      </c>
      <c r="V12" s="40">
        <v>32417</v>
      </c>
      <c r="W12" s="41">
        <v>20.142199999999999</v>
      </c>
      <c r="X12" s="25">
        <v>10138</v>
      </c>
      <c r="Y12" s="26">
        <v>100</v>
      </c>
    </row>
    <row r="13" spans="1:25" s="24" customFormat="1" ht="15" customHeight="1" x14ac:dyDescent="0.2">
      <c r="A13" s="22" t="s">
        <v>19</v>
      </c>
      <c r="B13" s="62" t="s">
        <v>25</v>
      </c>
      <c r="C13" s="61">
        <v>29302</v>
      </c>
      <c r="D13" s="65">
        <v>359</v>
      </c>
      <c r="E13" s="69">
        <v>1.2403</v>
      </c>
      <c r="F13" s="71">
        <v>318</v>
      </c>
      <c r="G13" s="69">
        <v>1.0987</v>
      </c>
      <c r="H13" s="65">
        <v>11706</v>
      </c>
      <c r="I13" s="69">
        <v>40.443600000000004</v>
      </c>
      <c r="J13" s="71">
        <v>3010</v>
      </c>
      <c r="K13" s="69">
        <v>10.3994</v>
      </c>
      <c r="L13" s="65">
        <v>12335</v>
      </c>
      <c r="M13" s="69">
        <v>42.616799999999998</v>
      </c>
      <c r="N13" s="71">
        <v>71</v>
      </c>
      <c r="O13" s="69">
        <v>0.24529999999999999</v>
      </c>
      <c r="P13" s="73">
        <v>1145</v>
      </c>
      <c r="Q13" s="67">
        <v>3.9559000000000002</v>
      </c>
      <c r="R13" s="66">
        <v>6591</v>
      </c>
      <c r="S13" s="67">
        <v>22.493300000000001</v>
      </c>
      <c r="T13" s="65">
        <v>358</v>
      </c>
      <c r="U13" s="67">
        <v>1.22176</v>
      </c>
      <c r="V13" s="66">
        <v>4917</v>
      </c>
      <c r="W13" s="67">
        <v>16.7804</v>
      </c>
      <c r="X13" s="76">
        <v>1868</v>
      </c>
      <c r="Y13" s="77">
        <v>100</v>
      </c>
    </row>
    <row r="14" spans="1:25" s="24" customFormat="1" ht="15" customHeight="1" x14ac:dyDescent="0.2">
      <c r="A14" s="22" t="s">
        <v>19</v>
      </c>
      <c r="B14" s="59" t="s">
        <v>26</v>
      </c>
      <c r="C14" s="48">
        <v>13745</v>
      </c>
      <c r="D14" s="40">
        <v>41</v>
      </c>
      <c r="E14" s="42">
        <v>0.30919999999999997</v>
      </c>
      <c r="F14" s="44">
        <v>145</v>
      </c>
      <c r="G14" s="42">
        <v>1.0936999999999999</v>
      </c>
      <c r="H14" s="40">
        <v>4781</v>
      </c>
      <c r="I14" s="42">
        <v>36.061199999999999</v>
      </c>
      <c r="J14" s="44">
        <v>4454</v>
      </c>
      <c r="K14" s="42">
        <v>33.594799999999999</v>
      </c>
      <c r="L14" s="40">
        <v>3496</v>
      </c>
      <c r="M14" s="42">
        <v>26.369</v>
      </c>
      <c r="N14" s="44">
        <v>4</v>
      </c>
      <c r="O14" s="42">
        <v>3.0200000000000001E-2</v>
      </c>
      <c r="P14" s="45">
        <v>337</v>
      </c>
      <c r="Q14" s="41">
        <v>2.5419</v>
      </c>
      <c r="R14" s="40">
        <v>4790</v>
      </c>
      <c r="S14" s="41">
        <v>34.848999999999997</v>
      </c>
      <c r="T14" s="40">
        <v>487</v>
      </c>
      <c r="U14" s="41">
        <v>3.54311</v>
      </c>
      <c r="V14" s="40">
        <v>1315</v>
      </c>
      <c r="W14" s="41">
        <v>9.5670999999999999</v>
      </c>
      <c r="X14" s="25">
        <v>1238</v>
      </c>
      <c r="Y14" s="26">
        <v>100</v>
      </c>
    </row>
    <row r="15" spans="1:25" s="24" customFormat="1" ht="15" customHeight="1" x14ac:dyDescent="0.2">
      <c r="A15" s="22" t="s">
        <v>19</v>
      </c>
      <c r="B15" s="62" t="s">
        <v>27</v>
      </c>
      <c r="C15" s="63">
        <v>8115</v>
      </c>
      <c r="D15" s="65">
        <v>29</v>
      </c>
      <c r="E15" s="69">
        <v>0.3705</v>
      </c>
      <c r="F15" s="70">
        <v>54</v>
      </c>
      <c r="G15" s="69">
        <v>0.68989999999999996</v>
      </c>
      <c r="H15" s="65">
        <v>961</v>
      </c>
      <c r="I15" s="69">
        <v>12.278</v>
      </c>
      <c r="J15" s="70">
        <v>4540</v>
      </c>
      <c r="K15" s="69">
        <v>58.004300000000001</v>
      </c>
      <c r="L15" s="65">
        <v>2041</v>
      </c>
      <c r="M15" s="69">
        <v>26.0764</v>
      </c>
      <c r="N15" s="70">
        <v>6</v>
      </c>
      <c r="O15" s="69">
        <v>7.6700000000000004E-2</v>
      </c>
      <c r="P15" s="73">
        <v>196</v>
      </c>
      <c r="Q15" s="67">
        <v>2.5042</v>
      </c>
      <c r="R15" s="65">
        <v>2643</v>
      </c>
      <c r="S15" s="67">
        <v>32.569299999999998</v>
      </c>
      <c r="T15" s="65">
        <v>288</v>
      </c>
      <c r="U15" s="67">
        <v>3.5489799999999998</v>
      </c>
      <c r="V15" s="65">
        <v>360</v>
      </c>
      <c r="W15" s="67">
        <v>4.4362000000000004</v>
      </c>
      <c r="X15" s="76">
        <v>235</v>
      </c>
      <c r="Y15" s="77">
        <v>100</v>
      </c>
    </row>
    <row r="16" spans="1:25" s="24" customFormat="1" ht="15" customHeight="1" x14ac:dyDescent="0.2">
      <c r="A16" s="22" t="s">
        <v>19</v>
      </c>
      <c r="B16" s="59" t="s">
        <v>28</v>
      </c>
      <c r="C16" s="48">
        <v>4582</v>
      </c>
      <c r="D16" s="46">
        <v>2</v>
      </c>
      <c r="E16" s="42">
        <v>4.48E-2</v>
      </c>
      <c r="F16" s="43">
        <v>17</v>
      </c>
      <c r="G16" s="42">
        <v>0.38100000000000001</v>
      </c>
      <c r="H16" s="46">
        <v>277</v>
      </c>
      <c r="I16" s="42">
        <v>6.2080000000000002</v>
      </c>
      <c r="J16" s="43">
        <v>4094</v>
      </c>
      <c r="K16" s="42">
        <v>91.752600000000001</v>
      </c>
      <c r="L16" s="46">
        <v>48</v>
      </c>
      <c r="M16" s="42">
        <v>1.0758000000000001</v>
      </c>
      <c r="N16" s="43">
        <v>3</v>
      </c>
      <c r="O16" s="42">
        <v>6.7199999999999996E-2</v>
      </c>
      <c r="P16" s="45">
        <v>21</v>
      </c>
      <c r="Q16" s="41">
        <v>0.47060000000000002</v>
      </c>
      <c r="R16" s="40">
        <v>1385</v>
      </c>
      <c r="S16" s="41">
        <v>30.227</v>
      </c>
      <c r="T16" s="46">
        <v>120</v>
      </c>
      <c r="U16" s="41">
        <v>2.6189399999999998</v>
      </c>
      <c r="V16" s="40">
        <v>199</v>
      </c>
      <c r="W16" s="41">
        <v>4.3430999999999997</v>
      </c>
      <c r="X16" s="25">
        <v>221</v>
      </c>
      <c r="Y16" s="26">
        <v>100</v>
      </c>
    </row>
    <row r="17" spans="1:25" s="24" customFormat="1" ht="15" customHeight="1" x14ac:dyDescent="0.2">
      <c r="A17" s="22" t="s">
        <v>19</v>
      </c>
      <c r="B17" s="62" t="s">
        <v>29</v>
      </c>
      <c r="C17" s="61">
        <v>109403</v>
      </c>
      <c r="D17" s="65">
        <v>322</v>
      </c>
      <c r="E17" s="69">
        <v>0.31390000000000001</v>
      </c>
      <c r="F17" s="71">
        <v>488</v>
      </c>
      <c r="G17" s="69">
        <v>0.47570000000000001</v>
      </c>
      <c r="H17" s="65">
        <v>22526</v>
      </c>
      <c r="I17" s="69">
        <v>21.9588</v>
      </c>
      <c r="J17" s="71">
        <v>41583</v>
      </c>
      <c r="K17" s="69">
        <v>40.536000000000001</v>
      </c>
      <c r="L17" s="65">
        <v>33517</v>
      </c>
      <c r="M17" s="69">
        <v>32.673099999999998</v>
      </c>
      <c r="N17" s="71">
        <v>88</v>
      </c>
      <c r="O17" s="69">
        <v>8.5800000000000001E-2</v>
      </c>
      <c r="P17" s="74">
        <v>4059</v>
      </c>
      <c r="Q17" s="67">
        <v>3.9567999999999999</v>
      </c>
      <c r="R17" s="65">
        <v>27639</v>
      </c>
      <c r="S17" s="67">
        <v>25.263500000000001</v>
      </c>
      <c r="T17" s="65">
        <v>6820</v>
      </c>
      <c r="U17" s="67">
        <v>6.2338300000000002</v>
      </c>
      <c r="V17" s="65">
        <v>5665</v>
      </c>
      <c r="W17" s="67">
        <v>5.1780999999999997</v>
      </c>
      <c r="X17" s="76">
        <v>3952</v>
      </c>
      <c r="Y17" s="77">
        <v>100</v>
      </c>
    </row>
    <row r="18" spans="1:25" s="24" customFormat="1" ht="15" customHeight="1" x14ac:dyDescent="0.2">
      <c r="A18" s="22" t="s">
        <v>19</v>
      </c>
      <c r="B18" s="59" t="s">
        <v>30</v>
      </c>
      <c r="C18" s="39">
        <v>87328</v>
      </c>
      <c r="D18" s="46">
        <v>129</v>
      </c>
      <c r="E18" s="42">
        <v>0.15060000000000001</v>
      </c>
      <c r="F18" s="44">
        <v>607</v>
      </c>
      <c r="G18" s="42">
        <v>0.70879999999999999</v>
      </c>
      <c r="H18" s="46">
        <v>7597</v>
      </c>
      <c r="I18" s="42">
        <v>8.8710000000000004</v>
      </c>
      <c r="J18" s="44">
        <v>56075</v>
      </c>
      <c r="K18" s="42">
        <v>65.478300000000004</v>
      </c>
      <c r="L18" s="46">
        <v>18470</v>
      </c>
      <c r="M18" s="42">
        <v>21.567299999999999</v>
      </c>
      <c r="N18" s="44">
        <v>86</v>
      </c>
      <c r="O18" s="42">
        <v>0.1004</v>
      </c>
      <c r="P18" s="45">
        <v>2675</v>
      </c>
      <c r="Q18" s="41">
        <v>3.1236000000000002</v>
      </c>
      <c r="R18" s="40">
        <v>20310</v>
      </c>
      <c r="S18" s="41">
        <v>23.257100000000001</v>
      </c>
      <c r="T18" s="46">
        <v>1689</v>
      </c>
      <c r="U18" s="41">
        <v>1.9340900000000001</v>
      </c>
      <c r="V18" s="40">
        <v>2982</v>
      </c>
      <c r="W18" s="41">
        <v>3.4146999999999998</v>
      </c>
      <c r="X18" s="25">
        <v>2407</v>
      </c>
      <c r="Y18" s="26">
        <v>100</v>
      </c>
    </row>
    <row r="19" spans="1:25" s="24" customFormat="1" ht="15" customHeight="1" x14ac:dyDescent="0.2">
      <c r="A19" s="22" t="s">
        <v>19</v>
      </c>
      <c r="B19" s="62" t="s">
        <v>31</v>
      </c>
      <c r="C19" s="61">
        <v>4624</v>
      </c>
      <c r="D19" s="65">
        <v>18</v>
      </c>
      <c r="E19" s="69">
        <v>0.40849999999999997</v>
      </c>
      <c r="F19" s="70">
        <v>793</v>
      </c>
      <c r="G19" s="69">
        <v>17.998200000000001</v>
      </c>
      <c r="H19" s="65">
        <v>407</v>
      </c>
      <c r="I19" s="69">
        <v>9.2373999999999992</v>
      </c>
      <c r="J19" s="70">
        <v>97</v>
      </c>
      <c r="K19" s="69">
        <v>2.2014999999999998</v>
      </c>
      <c r="L19" s="65">
        <v>455</v>
      </c>
      <c r="M19" s="69">
        <v>10.3268</v>
      </c>
      <c r="N19" s="70">
        <v>2262</v>
      </c>
      <c r="O19" s="69">
        <v>51.339100000000002</v>
      </c>
      <c r="P19" s="73">
        <v>374</v>
      </c>
      <c r="Q19" s="67">
        <v>8.4884000000000004</v>
      </c>
      <c r="R19" s="65">
        <v>1194</v>
      </c>
      <c r="S19" s="67">
        <v>25.8218</v>
      </c>
      <c r="T19" s="65">
        <v>218</v>
      </c>
      <c r="U19" s="67">
        <v>4.7145299999999999</v>
      </c>
      <c r="V19" s="65">
        <v>862</v>
      </c>
      <c r="W19" s="67">
        <v>18.6419</v>
      </c>
      <c r="X19" s="76">
        <v>290</v>
      </c>
      <c r="Y19" s="77">
        <v>100</v>
      </c>
    </row>
    <row r="20" spans="1:25" s="24" customFormat="1" ht="15" customHeight="1" x14ac:dyDescent="0.2">
      <c r="A20" s="22" t="s">
        <v>19</v>
      </c>
      <c r="B20" s="59" t="s">
        <v>32</v>
      </c>
      <c r="C20" s="48">
        <v>4926</v>
      </c>
      <c r="D20" s="46">
        <v>128</v>
      </c>
      <c r="E20" s="42">
        <v>2.6896</v>
      </c>
      <c r="F20" s="43">
        <v>17</v>
      </c>
      <c r="G20" s="42">
        <v>0.35720000000000002</v>
      </c>
      <c r="H20" s="46">
        <v>929</v>
      </c>
      <c r="I20" s="42">
        <v>19.520900000000001</v>
      </c>
      <c r="J20" s="43">
        <v>91</v>
      </c>
      <c r="K20" s="42">
        <v>1.9121999999999999</v>
      </c>
      <c r="L20" s="46">
        <v>3387</v>
      </c>
      <c r="M20" s="42">
        <v>71.170400000000001</v>
      </c>
      <c r="N20" s="43">
        <v>25</v>
      </c>
      <c r="O20" s="42">
        <v>0.52529999999999999</v>
      </c>
      <c r="P20" s="45">
        <v>182</v>
      </c>
      <c r="Q20" s="41">
        <v>3.8243</v>
      </c>
      <c r="R20" s="40">
        <v>1107</v>
      </c>
      <c r="S20" s="41">
        <v>22.4726</v>
      </c>
      <c r="T20" s="46">
        <v>167</v>
      </c>
      <c r="U20" s="41">
        <v>3.3901699999999999</v>
      </c>
      <c r="V20" s="40">
        <v>212</v>
      </c>
      <c r="W20" s="41">
        <v>4.3037000000000001</v>
      </c>
      <c r="X20" s="25">
        <v>720</v>
      </c>
      <c r="Y20" s="26">
        <v>100</v>
      </c>
    </row>
    <row r="21" spans="1:25" s="24" customFormat="1" ht="15" customHeight="1" x14ac:dyDescent="0.2">
      <c r="A21" s="22" t="s">
        <v>19</v>
      </c>
      <c r="B21" s="62" t="s">
        <v>33</v>
      </c>
      <c r="C21" s="61">
        <v>56618</v>
      </c>
      <c r="D21" s="66">
        <v>135</v>
      </c>
      <c r="E21" s="69">
        <v>0.24390000000000001</v>
      </c>
      <c r="F21" s="70">
        <v>444</v>
      </c>
      <c r="G21" s="69">
        <v>0.80220000000000002</v>
      </c>
      <c r="H21" s="66">
        <v>10969</v>
      </c>
      <c r="I21" s="69">
        <v>19.819299999999998</v>
      </c>
      <c r="J21" s="70">
        <v>24528</v>
      </c>
      <c r="K21" s="69">
        <v>44.318399999999997</v>
      </c>
      <c r="L21" s="66">
        <v>16958</v>
      </c>
      <c r="M21" s="69">
        <v>30.640499999999999</v>
      </c>
      <c r="N21" s="70">
        <v>38</v>
      </c>
      <c r="O21" s="69">
        <v>6.8699999999999997E-2</v>
      </c>
      <c r="P21" s="74">
        <v>2273</v>
      </c>
      <c r="Q21" s="67">
        <v>4.1070000000000002</v>
      </c>
      <c r="R21" s="66">
        <v>16408</v>
      </c>
      <c r="S21" s="67">
        <v>28.9802</v>
      </c>
      <c r="T21" s="66">
        <v>1273</v>
      </c>
      <c r="U21" s="67">
        <v>2.2484000000000002</v>
      </c>
      <c r="V21" s="66">
        <v>3140</v>
      </c>
      <c r="W21" s="67">
        <v>5.5458999999999996</v>
      </c>
      <c r="X21" s="76">
        <v>4081</v>
      </c>
      <c r="Y21" s="77">
        <v>99.706000000000003</v>
      </c>
    </row>
    <row r="22" spans="1:25" s="24" customFormat="1" ht="15" customHeight="1" x14ac:dyDescent="0.2">
      <c r="A22" s="22" t="s">
        <v>19</v>
      </c>
      <c r="B22" s="59" t="s">
        <v>34</v>
      </c>
      <c r="C22" s="39">
        <v>43889</v>
      </c>
      <c r="D22" s="40">
        <v>73</v>
      </c>
      <c r="E22" s="42">
        <v>0.1691</v>
      </c>
      <c r="F22" s="43">
        <v>241</v>
      </c>
      <c r="G22" s="42">
        <v>0.55820000000000003</v>
      </c>
      <c r="H22" s="40">
        <v>4219</v>
      </c>
      <c r="I22" s="42">
        <v>9.7725000000000009</v>
      </c>
      <c r="J22" s="43">
        <v>14804</v>
      </c>
      <c r="K22" s="42">
        <v>34.290700000000001</v>
      </c>
      <c r="L22" s="40">
        <v>21168</v>
      </c>
      <c r="M22" s="42">
        <v>49.031799999999997</v>
      </c>
      <c r="N22" s="43">
        <v>10</v>
      </c>
      <c r="O22" s="42">
        <v>2.3199999999999998E-2</v>
      </c>
      <c r="P22" s="47">
        <v>2657</v>
      </c>
      <c r="Q22" s="41">
        <v>6.1544999999999996</v>
      </c>
      <c r="R22" s="46">
        <v>13198</v>
      </c>
      <c r="S22" s="41">
        <v>30.071300000000001</v>
      </c>
      <c r="T22" s="40">
        <v>717</v>
      </c>
      <c r="U22" s="41">
        <v>1.63367</v>
      </c>
      <c r="V22" s="46">
        <v>2033</v>
      </c>
      <c r="W22" s="41">
        <v>4.6321000000000003</v>
      </c>
      <c r="X22" s="25">
        <v>1879</v>
      </c>
      <c r="Y22" s="26">
        <v>100</v>
      </c>
    </row>
    <row r="23" spans="1:25" s="24" customFormat="1" ht="15" customHeight="1" x14ac:dyDescent="0.2">
      <c r="A23" s="22" t="s">
        <v>19</v>
      </c>
      <c r="B23" s="62" t="s">
        <v>35</v>
      </c>
      <c r="C23" s="61">
        <v>10215</v>
      </c>
      <c r="D23" s="65">
        <v>33</v>
      </c>
      <c r="E23" s="69">
        <v>0.33279999999999998</v>
      </c>
      <c r="F23" s="70">
        <v>75</v>
      </c>
      <c r="G23" s="69">
        <v>0.75629999999999997</v>
      </c>
      <c r="H23" s="65">
        <v>1069</v>
      </c>
      <c r="I23" s="69">
        <v>10.779500000000001</v>
      </c>
      <c r="J23" s="70">
        <v>2117</v>
      </c>
      <c r="K23" s="69">
        <v>21.347200000000001</v>
      </c>
      <c r="L23" s="65">
        <v>5979</v>
      </c>
      <c r="M23" s="69">
        <v>60.290399999999998</v>
      </c>
      <c r="N23" s="70">
        <v>21</v>
      </c>
      <c r="O23" s="69">
        <v>0.21179999999999999</v>
      </c>
      <c r="P23" s="74">
        <v>623</v>
      </c>
      <c r="Q23" s="67">
        <v>6.2820999999999998</v>
      </c>
      <c r="R23" s="65">
        <v>3477</v>
      </c>
      <c r="S23" s="67">
        <v>34.038200000000003</v>
      </c>
      <c r="T23" s="65">
        <v>298</v>
      </c>
      <c r="U23" s="67">
        <v>2.9172799999999999</v>
      </c>
      <c r="V23" s="65">
        <v>501</v>
      </c>
      <c r="W23" s="67">
        <v>4.9046000000000003</v>
      </c>
      <c r="X23" s="76">
        <v>1365</v>
      </c>
      <c r="Y23" s="77">
        <v>100</v>
      </c>
    </row>
    <row r="24" spans="1:25" s="24" customFormat="1" ht="15" customHeight="1" x14ac:dyDescent="0.2">
      <c r="A24" s="22" t="s">
        <v>19</v>
      </c>
      <c r="B24" s="59" t="s">
        <v>36</v>
      </c>
      <c r="C24" s="39">
        <v>15404</v>
      </c>
      <c r="D24" s="46">
        <v>194</v>
      </c>
      <c r="E24" s="42">
        <v>1.2759</v>
      </c>
      <c r="F24" s="44">
        <v>163</v>
      </c>
      <c r="G24" s="42">
        <v>1.0720000000000001</v>
      </c>
      <c r="H24" s="46">
        <v>3019</v>
      </c>
      <c r="I24" s="42">
        <v>19.8553</v>
      </c>
      <c r="J24" s="44">
        <v>3541</v>
      </c>
      <c r="K24" s="42">
        <v>23.288399999999999</v>
      </c>
      <c r="L24" s="46">
        <v>7234</v>
      </c>
      <c r="M24" s="42">
        <v>47.576500000000003</v>
      </c>
      <c r="N24" s="44">
        <v>19</v>
      </c>
      <c r="O24" s="42">
        <v>0.125</v>
      </c>
      <c r="P24" s="47">
        <v>1035</v>
      </c>
      <c r="Q24" s="41">
        <v>6.8070000000000004</v>
      </c>
      <c r="R24" s="40">
        <v>4356</v>
      </c>
      <c r="S24" s="41">
        <v>28.278400000000001</v>
      </c>
      <c r="T24" s="46">
        <v>199</v>
      </c>
      <c r="U24" s="41">
        <v>1.2918700000000001</v>
      </c>
      <c r="V24" s="40">
        <v>1667</v>
      </c>
      <c r="W24" s="41">
        <v>10.821899999999999</v>
      </c>
      <c r="X24" s="25">
        <v>1356</v>
      </c>
      <c r="Y24" s="26">
        <v>100</v>
      </c>
    </row>
    <row r="25" spans="1:25" s="24" customFormat="1" ht="15" customHeight="1" x14ac:dyDescent="0.2">
      <c r="A25" s="22" t="s">
        <v>19</v>
      </c>
      <c r="B25" s="62" t="s">
        <v>37</v>
      </c>
      <c r="C25" s="63">
        <v>23863</v>
      </c>
      <c r="D25" s="65">
        <v>24</v>
      </c>
      <c r="E25" s="69">
        <v>0.10199999999999999</v>
      </c>
      <c r="F25" s="70">
        <v>95</v>
      </c>
      <c r="G25" s="69">
        <v>0.4037</v>
      </c>
      <c r="H25" s="65">
        <v>1030</v>
      </c>
      <c r="I25" s="69">
        <v>4.3765999999999998</v>
      </c>
      <c r="J25" s="70">
        <v>6303</v>
      </c>
      <c r="K25" s="69">
        <v>26.782499999999999</v>
      </c>
      <c r="L25" s="65">
        <v>15083</v>
      </c>
      <c r="M25" s="69">
        <v>64.090299999999999</v>
      </c>
      <c r="N25" s="70">
        <v>18</v>
      </c>
      <c r="O25" s="69">
        <v>7.6499999999999999E-2</v>
      </c>
      <c r="P25" s="74">
        <v>981</v>
      </c>
      <c r="Q25" s="67">
        <v>4.1684000000000001</v>
      </c>
      <c r="R25" s="65">
        <v>6266</v>
      </c>
      <c r="S25" s="67">
        <v>26.258199999999999</v>
      </c>
      <c r="T25" s="65">
        <v>329</v>
      </c>
      <c r="U25" s="67">
        <v>1.3787</v>
      </c>
      <c r="V25" s="65">
        <v>452</v>
      </c>
      <c r="W25" s="67">
        <v>1.8940999999999999</v>
      </c>
      <c r="X25" s="76">
        <v>1407</v>
      </c>
      <c r="Y25" s="77">
        <v>100</v>
      </c>
    </row>
    <row r="26" spans="1:25" s="24" customFormat="1" ht="15" customHeight="1" x14ac:dyDescent="0.2">
      <c r="A26" s="22" t="s">
        <v>19</v>
      </c>
      <c r="B26" s="59" t="s">
        <v>38</v>
      </c>
      <c r="C26" s="39">
        <v>44356</v>
      </c>
      <c r="D26" s="40">
        <v>275</v>
      </c>
      <c r="E26" s="42">
        <v>0.68869999999999998</v>
      </c>
      <c r="F26" s="43">
        <v>145</v>
      </c>
      <c r="G26" s="42">
        <v>0.36309999999999998</v>
      </c>
      <c r="H26" s="40">
        <v>1356</v>
      </c>
      <c r="I26" s="42">
        <v>3.3959000000000001</v>
      </c>
      <c r="J26" s="43">
        <v>25695</v>
      </c>
      <c r="K26" s="42">
        <v>64.350099999999998</v>
      </c>
      <c r="L26" s="40">
        <v>11796</v>
      </c>
      <c r="M26" s="42">
        <v>29.541699999999999</v>
      </c>
      <c r="N26" s="43">
        <v>16</v>
      </c>
      <c r="O26" s="42">
        <v>4.0099999999999997E-2</v>
      </c>
      <c r="P26" s="47">
        <v>647</v>
      </c>
      <c r="Q26" s="41">
        <v>1.6203000000000001</v>
      </c>
      <c r="R26" s="40">
        <v>10318</v>
      </c>
      <c r="S26" s="41">
        <v>23.261800000000001</v>
      </c>
      <c r="T26" s="40">
        <v>4426</v>
      </c>
      <c r="U26" s="41">
        <v>9.9783600000000003</v>
      </c>
      <c r="V26" s="40">
        <v>660</v>
      </c>
      <c r="W26" s="41">
        <v>1.488</v>
      </c>
      <c r="X26" s="25">
        <v>1367</v>
      </c>
      <c r="Y26" s="26">
        <v>99.927000000000007</v>
      </c>
    </row>
    <row r="27" spans="1:25" s="24" customFormat="1" ht="15" customHeight="1" x14ac:dyDescent="0.2">
      <c r="A27" s="22" t="s">
        <v>19</v>
      </c>
      <c r="B27" s="62" t="s">
        <v>39</v>
      </c>
      <c r="C27" s="63">
        <v>4721</v>
      </c>
      <c r="D27" s="66">
        <v>49</v>
      </c>
      <c r="E27" s="69">
        <v>1.0908</v>
      </c>
      <c r="F27" s="70">
        <v>27</v>
      </c>
      <c r="G27" s="69">
        <v>0.60109999999999997</v>
      </c>
      <c r="H27" s="66">
        <v>89</v>
      </c>
      <c r="I27" s="69">
        <v>1.9813000000000001</v>
      </c>
      <c r="J27" s="70">
        <v>306</v>
      </c>
      <c r="K27" s="69">
        <v>6.8121</v>
      </c>
      <c r="L27" s="66">
        <v>3936</v>
      </c>
      <c r="M27" s="69">
        <v>87.622399999999999</v>
      </c>
      <c r="N27" s="70">
        <v>1</v>
      </c>
      <c r="O27" s="69">
        <v>2.23E-2</v>
      </c>
      <c r="P27" s="74">
        <v>84</v>
      </c>
      <c r="Q27" s="67">
        <v>1.87</v>
      </c>
      <c r="R27" s="65">
        <v>1879</v>
      </c>
      <c r="S27" s="67">
        <v>39.800899999999999</v>
      </c>
      <c r="T27" s="66">
        <v>229</v>
      </c>
      <c r="U27" s="67">
        <v>4.85067</v>
      </c>
      <c r="V27" s="65">
        <v>225</v>
      </c>
      <c r="W27" s="67">
        <v>4.7659000000000002</v>
      </c>
      <c r="X27" s="76">
        <v>589</v>
      </c>
      <c r="Y27" s="77">
        <v>100</v>
      </c>
    </row>
    <row r="28" spans="1:25" s="24" customFormat="1" ht="15" customHeight="1" x14ac:dyDescent="0.2">
      <c r="A28" s="22" t="s">
        <v>19</v>
      </c>
      <c r="B28" s="59" t="s">
        <v>40</v>
      </c>
      <c r="C28" s="48">
        <v>24200</v>
      </c>
      <c r="D28" s="46">
        <v>71</v>
      </c>
      <c r="E28" s="42">
        <v>0.30969999999999998</v>
      </c>
      <c r="F28" s="44">
        <v>222</v>
      </c>
      <c r="G28" s="42">
        <v>0.96840000000000004</v>
      </c>
      <c r="H28" s="46">
        <v>2272</v>
      </c>
      <c r="I28" s="42">
        <v>9.9109999999999996</v>
      </c>
      <c r="J28" s="44">
        <v>13905</v>
      </c>
      <c r="K28" s="42">
        <v>60.656999999999996</v>
      </c>
      <c r="L28" s="46">
        <v>5490</v>
      </c>
      <c r="M28" s="42">
        <v>23.948699999999999</v>
      </c>
      <c r="N28" s="44">
        <v>22</v>
      </c>
      <c r="O28" s="42">
        <v>9.6000000000000002E-2</v>
      </c>
      <c r="P28" s="45">
        <v>942</v>
      </c>
      <c r="Q28" s="41">
        <v>4.1092000000000004</v>
      </c>
      <c r="R28" s="46">
        <v>6862</v>
      </c>
      <c r="S28" s="41">
        <v>28.355399999999999</v>
      </c>
      <c r="T28" s="46">
        <v>1276</v>
      </c>
      <c r="U28" s="41">
        <v>5.2727300000000001</v>
      </c>
      <c r="V28" s="46">
        <v>946</v>
      </c>
      <c r="W28" s="41">
        <v>3.9091</v>
      </c>
      <c r="X28" s="25">
        <v>1434</v>
      </c>
      <c r="Y28" s="26">
        <v>100</v>
      </c>
    </row>
    <row r="29" spans="1:25" s="24" customFormat="1" ht="15" customHeight="1" x14ac:dyDescent="0.2">
      <c r="A29" s="22" t="s">
        <v>19</v>
      </c>
      <c r="B29" s="62" t="s">
        <v>41</v>
      </c>
      <c r="C29" s="61">
        <v>22376</v>
      </c>
      <c r="D29" s="65">
        <v>49</v>
      </c>
      <c r="E29" s="69">
        <v>0.22789999999999999</v>
      </c>
      <c r="F29" s="70">
        <v>359</v>
      </c>
      <c r="G29" s="69">
        <v>1.6697</v>
      </c>
      <c r="H29" s="65">
        <v>7076</v>
      </c>
      <c r="I29" s="69">
        <v>32.9101</v>
      </c>
      <c r="J29" s="70">
        <v>4452</v>
      </c>
      <c r="K29" s="69">
        <v>20.706</v>
      </c>
      <c r="L29" s="65">
        <v>8604</v>
      </c>
      <c r="M29" s="69">
        <v>40.0167</v>
      </c>
      <c r="N29" s="70">
        <v>14</v>
      </c>
      <c r="O29" s="69">
        <v>6.5100000000000005E-2</v>
      </c>
      <c r="P29" s="74">
        <v>947</v>
      </c>
      <c r="Q29" s="67">
        <v>4.4043999999999999</v>
      </c>
      <c r="R29" s="65">
        <v>8095</v>
      </c>
      <c r="S29" s="67">
        <v>36.177199999999999</v>
      </c>
      <c r="T29" s="65">
        <v>875</v>
      </c>
      <c r="U29" s="67">
        <v>3.9104399999999999</v>
      </c>
      <c r="V29" s="65">
        <v>2818</v>
      </c>
      <c r="W29" s="67">
        <v>12.5939</v>
      </c>
      <c r="X29" s="76">
        <v>1873</v>
      </c>
      <c r="Y29" s="77">
        <v>100</v>
      </c>
    </row>
    <row r="30" spans="1:25" s="24" customFormat="1" ht="15" customHeight="1" x14ac:dyDescent="0.2">
      <c r="A30" s="22" t="s">
        <v>19</v>
      </c>
      <c r="B30" s="59" t="s">
        <v>42</v>
      </c>
      <c r="C30" s="39">
        <v>77961</v>
      </c>
      <c r="D30" s="46">
        <v>627</v>
      </c>
      <c r="E30" s="42">
        <v>0.81430000000000002</v>
      </c>
      <c r="F30" s="43">
        <v>532</v>
      </c>
      <c r="G30" s="42">
        <v>0.69099999999999995</v>
      </c>
      <c r="H30" s="46">
        <v>4937</v>
      </c>
      <c r="I30" s="42">
        <v>6.4122000000000003</v>
      </c>
      <c r="J30" s="43">
        <v>33230</v>
      </c>
      <c r="K30" s="42">
        <v>43.159199999999998</v>
      </c>
      <c r="L30" s="46">
        <v>34877</v>
      </c>
      <c r="M30" s="42">
        <v>45.298299999999998</v>
      </c>
      <c r="N30" s="43">
        <v>32</v>
      </c>
      <c r="O30" s="42">
        <v>4.1599999999999998E-2</v>
      </c>
      <c r="P30" s="45">
        <v>2759</v>
      </c>
      <c r="Q30" s="41">
        <v>3.5834000000000001</v>
      </c>
      <c r="R30" s="46">
        <v>18171</v>
      </c>
      <c r="S30" s="41">
        <v>23.3078</v>
      </c>
      <c r="T30" s="46">
        <v>967</v>
      </c>
      <c r="U30" s="41">
        <v>1.2403599999999999</v>
      </c>
      <c r="V30" s="46">
        <v>3976</v>
      </c>
      <c r="W30" s="41">
        <v>5.0999999999999996</v>
      </c>
      <c r="X30" s="25">
        <v>3616</v>
      </c>
      <c r="Y30" s="26">
        <v>99.971999999999994</v>
      </c>
    </row>
    <row r="31" spans="1:25" s="24" customFormat="1" ht="15" customHeight="1" x14ac:dyDescent="0.2">
      <c r="A31" s="22" t="s">
        <v>19</v>
      </c>
      <c r="B31" s="62" t="s">
        <v>43</v>
      </c>
      <c r="C31" s="63">
        <v>22815</v>
      </c>
      <c r="D31" s="65">
        <v>953</v>
      </c>
      <c r="E31" s="69">
        <v>4.2469000000000001</v>
      </c>
      <c r="F31" s="71">
        <v>503</v>
      </c>
      <c r="G31" s="69">
        <v>2.2414999999999998</v>
      </c>
      <c r="H31" s="65">
        <v>2375</v>
      </c>
      <c r="I31" s="69">
        <v>10.5838</v>
      </c>
      <c r="J31" s="71">
        <v>7967</v>
      </c>
      <c r="K31" s="69">
        <v>35.503599999999999</v>
      </c>
      <c r="L31" s="65">
        <v>9440</v>
      </c>
      <c r="M31" s="69">
        <v>42.067700000000002</v>
      </c>
      <c r="N31" s="71">
        <v>8</v>
      </c>
      <c r="O31" s="69">
        <v>3.5700000000000003E-2</v>
      </c>
      <c r="P31" s="73">
        <v>1194</v>
      </c>
      <c r="Q31" s="67">
        <v>5.3209</v>
      </c>
      <c r="R31" s="66">
        <v>8454</v>
      </c>
      <c r="S31" s="67">
        <v>37.054600000000001</v>
      </c>
      <c r="T31" s="65">
        <v>375</v>
      </c>
      <c r="U31" s="67">
        <v>1.6436599999999999</v>
      </c>
      <c r="V31" s="66">
        <v>2374</v>
      </c>
      <c r="W31" s="67">
        <v>10.4054</v>
      </c>
      <c r="X31" s="76">
        <v>2170</v>
      </c>
      <c r="Y31" s="77">
        <v>99.953999999999994</v>
      </c>
    </row>
    <row r="32" spans="1:25" s="24" customFormat="1" ht="15" customHeight="1" x14ac:dyDescent="0.2">
      <c r="A32" s="22" t="s">
        <v>19</v>
      </c>
      <c r="B32" s="59" t="s">
        <v>44</v>
      </c>
      <c r="C32" s="39">
        <v>32356</v>
      </c>
      <c r="D32" s="40">
        <v>56</v>
      </c>
      <c r="E32" s="42">
        <v>0.1734</v>
      </c>
      <c r="F32" s="44">
        <v>83</v>
      </c>
      <c r="G32" s="42">
        <v>0.25690000000000002</v>
      </c>
      <c r="H32" s="40">
        <v>529</v>
      </c>
      <c r="I32" s="42">
        <v>1.6375999999999999</v>
      </c>
      <c r="J32" s="44">
        <v>23954</v>
      </c>
      <c r="K32" s="42">
        <v>74.151799999999994</v>
      </c>
      <c r="L32" s="40">
        <v>7498</v>
      </c>
      <c r="M32" s="42">
        <v>23.210699999999999</v>
      </c>
      <c r="N32" s="44">
        <v>7</v>
      </c>
      <c r="O32" s="42">
        <v>2.1700000000000001E-2</v>
      </c>
      <c r="P32" s="47">
        <v>177</v>
      </c>
      <c r="Q32" s="41">
        <v>0.54790000000000005</v>
      </c>
      <c r="R32" s="40">
        <v>5986</v>
      </c>
      <c r="S32" s="41">
        <v>18.500399999999999</v>
      </c>
      <c r="T32" s="40">
        <v>52</v>
      </c>
      <c r="U32" s="41">
        <v>0.16070999999999999</v>
      </c>
      <c r="V32" s="40">
        <v>274</v>
      </c>
      <c r="W32" s="41">
        <v>0.8468</v>
      </c>
      <c r="X32" s="25">
        <v>978</v>
      </c>
      <c r="Y32" s="26">
        <v>100</v>
      </c>
    </row>
    <row r="33" spans="1:25" s="24" customFormat="1" ht="15" customHeight="1" x14ac:dyDescent="0.2">
      <c r="A33" s="22" t="s">
        <v>19</v>
      </c>
      <c r="B33" s="62" t="s">
        <v>45</v>
      </c>
      <c r="C33" s="61">
        <v>36485</v>
      </c>
      <c r="D33" s="66">
        <v>149</v>
      </c>
      <c r="E33" s="69">
        <v>0.41339999999999999</v>
      </c>
      <c r="F33" s="70">
        <v>164</v>
      </c>
      <c r="G33" s="69">
        <v>0.45500000000000002</v>
      </c>
      <c r="H33" s="66">
        <v>1650</v>
      </c>
      <c r="I33" s="69">
        <v>4.5777000000000001</v>
      </c>
      <c r="J33" s="70">
        <v>14975</v>
      </c>
      <c r="K33" s="69">
        <v>41.546399999999998</v>
      </c>
      <c r="L33" s="66">
        <v>17855</v>
      </c>
      <c r="M33" s="69">
        <v>49.536700000000003</v>
      </c>
      <c r="N33" s="70">
        <v>47</v>
      </c>
      <c r="O33" s="69">
        <v>0.13039999999999999</v>
      </c>
      <c r="P33" s="74">
        <v>1204</v>
      </c>
      <c r="Q33" s="67">
        <v>3.3403999999999998</v>
      </c>
      <c r="R33" s="66">
        <v>9599</v>
      </c>
      <c r="S33" s="67">
        <v>26.3094</v>
      </c>
      <c r="T33" s="66">
        <v>441</v>
      </c>
      <c r="U33" s="67">
        <v>1.20872</v>
      </c>
      <c r="V33" s="66">
        <v>829</v>
      </c>
      <c r="W33" s="67">
        <v>2.2722000000000002</v>
      </c>
      <c r="X33" s="76">
        <v>2372</v>
      </c>
      <c r="Y33" s="77">
        <v>100</v>
      </c>
    </row>
    <row r="34" spans="1:25" s="24" customFormat="1" ht="15" customHeight="1" x14ac:dyDescent="0.2">
      <c r="A34" s="22" t="s">
        <v>19</v>
      </c>
      <c r="B34" s="59" t="s">
        <v>46</v>
      </c>
      <c r="C34" s="48">
        <v>4049</v>
      </c>
      <c r="D34" s="40">
        <v>1361</v>
      </c>
      <c r="E34" s="42">
        <v>34.042000000000002</v>
      </c>
      <c r="F34" s="44">
        <v>6</v>
      </c>
      <c r="G34" s="42">
        <v>0.15010000000000001</v>
      </c>
      <c r="H34" s="40">
        <v>164</v>
      </c>
      <c r="I34" s="42">
        <v>4.1021000000000001</v>
      </c>
      <c r="J34" s="44">
        <v>69</v>
      </c>
      <c r="K34" s="42">
        <v>1.7259</v>
      </c>
      <c r="L34" s="40">
        <v>2310</v>
      </c>
      <c r="M34" s="42">
        <v>57.7789</v>
      </c>
      <c r="N34" s="44">
        <v>4</v>
      </c>
      <c r="O34" s="42">
        <v>0.10009999999999999</v>
      </c>
      <c r="P34" s="45">
        <v>84</v>
      </c>
      <c r="Q34" s="41">
        <v>2.1011000000000002</v>
      </c>
      <c r="R34" s="46">
        <v>994</v>
      </c>
      <c r="S34" s="41">
        <v>24.549299999999999</v>
      </c>
      <c r="T34" s="40">
        <v>51</v>
      </c>
      <c r="U34" s="41">
        <v>1.2595700000000001</v>
      </c>
      <c r="V34" s="46">
        <v>257</v>
      </c>
      <c r="W34" s="41">
        <v>6.3472</v>
      </c>
      <c r="X34" s="25">
        <v>825</v>
      </c>
      <c r="Y34" s="26">
        <v>100</v>
      </c>
    </row>
    <row r="35" spans="1:25" s="24" customFormat="1" ht="15" customHeight="1" x14ac:dyDescent="0.2">
      <c r="A35" s="22" t="s">
        <v>19</v>
      </c>
      <c r="B35" s="62" t="s">
        <v>47</v>
      </c>
      <c r="C35" s="63">
        <v>9324</v>
      </c>
      <c r="D35" s="66">
        <v>262</v>
      </c>
      <c r="E35" s="69">
        <v>2.8391999999999999</v>
      </c>
      <c r="F35" s="70">
        <v>85</v>
      </c>
      <c r="G35" s="69">
        <v>0.92110000000000003</v>
      </c>
      <c r="H35" s="66">
        <v>1737</v>
      </c>
      <c r="I35" s="69">
        <v>18.8231</v>
      </c>
      <c r="J35" s="70">
        <v>2168</v>
      </c>
      <c r="K35" s="69">
        <v>23.4937</v>
      </c>
      <c r="L35" s="66">
        <v>4417</v>
      </c>
      <c r="M35" s="69">
        <v>47.865200000000002</v>
      </c>
      <c r="N35" s="70">
        <v>11</v>
      </c>
      <c r="O35" s="69">
        <v>0.1192</v>
      </c>
      <c r="P35" s="74">
        <v>548</v>
      </c>
      <c r="Q35" s="67">
        <v>5.9383999999999997</v>
      </c>
      <c r="R35" s="66">
        <v>3258</v>
      </c>
      <c r="S35" s="67">
        <v>34.942100000000003</v>
      </c>
      <c r="T35" s="66">
        <v>96</v>
      </c>
      <c r="U35" s="67">
        <v>1.0296000000000001</v>
      </c>
      <c r="V35" s="66">
        <v>342</v>
      </c>
      <c r="W35" s="67">
        <v>3.6680000000000001</v>
      </c>
      <c r="X35" s="76">
        <v>1064</v>
      </c>
      <c r="Y35" s="77">
        <v>100</v>
      </c>
    </row>
    <row r="36" spans="1:25" s="24" customFormat="1" ht="15" customHeight="1" x14ac:dyDescent="0.2">
      <c r="A36" s="22" t="s">
        <v>19</v>
      </c>
      <c r="B36" s="59" t="s">
        <v>48</v>
      </c>
      <c r="C36" s="48">
        <v>23549</v>
      </c>
      <c r="D36" s="46">
        <v>210</v>
      </c>
      <c r="E36" s="42">
        <v>0.91400000000000003</v>
      </c>
      <c r="F36" s="44">
        <v>425</v>
      </c>
      <c r="G36" s="42">
        <v>1.8498000000000001</v>
      </c>
      <c r="H36" s="46">
        <v>8973</v>
      </c>
      <c r="I36" s="42">
        <v>39.053800000000003</v>
      </c>
      <c r="J36" s="44">
        <v>6168</v>
      </c>
      <c r="K36" s="42">
        <v>26.845400000000001</v>
      </c>
      <c r="L36" s="46">
        <v>5553</v>
      </c>
      <c r="M36" s="42">
        <v>24.168700000000001</v>
      </c>
      <c r="N36" s="44">
        <v>256</v>
      </c>
      <c r="O36" s="42">
        <v>1.1142000000000001</v>
      </c>
      <c r="P36" s="47">
        <v>1391</v>
      </c>
      <c r="Q36" s="41">
        <v>6.0541</v>
      </c>
      <c r="R36" s="40">
        <v>5375</v>
      </c>
      <c r="S36" s="41">
        <v>22.8247</v>
      </c>
      <c r="T36" s="46">
        <v>573</v>
      </c>
      <c r="U36" s="41">
        <v>2.4332199999999999</v>
      </c>
      <c r="V36" s="40">
        <v>3795</v>
      </c>
      <c r="W36" s="41">
        <v>16.115300000000001</v>
      </c>
      <c r="X36" s="25">
        <v>658</v>
      </c>
      <c r="Y36" s="26">
        <v>100</v>
      </c>
    </row>
    <row r="37" spans="1:25" s="24" customFormat="1" ht="15" customHeight="1" x14ac:dyDescent="0.2">
      <c r="A37" s="22" t="s">
        <v>19</v>
      </c>
      <c r="B37" s="62" t="s">
        <v>49</v>
      </c>
      <c r="C37" s="61">
        <v>5878</v>
      </c>
      <c r="D37" s="65">
        <v>23</v>
      </c>
      <c r="E37" s="69">
        <v>0.41320000000000001</v>
      </c>
      <c r="F37" s="70">
        <v>58</v>
      </c>
      <c r="G37" s="69">
        <v>1.042</v>
      </c>
      <c r="H37" s="65">
        <v>624</v>
      </c>
      <c r="I37" s="69">
        <v>11.210900000000001</v>
      </c>
      <c r="J37" s="70">
        <v>276</v>
      </c>
      <c r="K37" s="69">
        <v>4.9587000000000003</v>
      </c>
      <c r="L37" s="65">
        <v>4473</v>
      </c>
      <c r="M37" s="69">
        <v>80.362899999999996</v>
      </c>
      <c r="N37" s="70">
        <v>4</v>
      </c>
      <c r="O37" s="69">
        <v>7.1900000000000006E-2</v>
      </c>
      <c r="P37" s="74">
        <v>108</v>
      </c>
      <c r="Q37" s="67">
        <v>1.9403999999999999</v>
      </c>
      <c r="R37" s="65">
        <v>1937</v>
      </c>
      <c r="S37" s="67">
        <v>32.953400000000002</v>
      </c>
      <c r="T37" s="65">
        <v>312</v>
      </c>
      <c r="U37" s="67">
        <v>5.3079299999999998</v>
      </c>
      <c r="V37" s="65">
        <v>212</v>
      </c>
      <c r="W37" s="67">
        <v>3.6067</v>
      </c>
      <c r="X37" s="76">
        <v>483</v>
      </c>
      <c r="Y37" s="77">
        <v>100</v>
      </c>
    </row>
    <row r="38" spans="1:25" s="24" customFormat="1" ht="15" customHeight="1" x14ac:dyDescent="0.2">
      <c r="A38" s="22" t="s">
        <v>19</v>
      </c>
      <c r="B38" s="59" t="s">
        <v>50</v>
      </c>
      <c r="C38" s="39">
        <v>39912</v>
      </c>
      <c r="D38" s="40">
        <v>36</v>
      </c>
      <c r="E38" s="42">
        <v>9.1999999999999998E-2</v>
      </c>
      <c r="F38" s="44">
        <v>851</v>
      </c>
      <c r="G38" s="42">
        <v>2.1747000000000001</v>
      </c>
      <c r="H38" s="40">
        <v>12022</v>
      </c>
      <c r="I38" s="42">
        <v>30.721699999999998</v>
      </c>
      <c r="J38" s="44">
        <v>16040</v>
      </c>
      <c r="K38" s="42">
        <v>40.9895</v>
      </c>
      <c r="L38" s="40">
        <v>9521</v>
      </c>
      <c r="M38" s="42">
        <v>24.330500000000001</v>
      </c>
      <c r="N38" s="44">
        <v>30</v>
      </c>
      <c r="O38" s="42">
        <v>7.6700000000000004E-2</v>
      </c>
      <c r="P38" s="45">
        <v>632</v>
      </c>
      <c r="Q38" s="41">
        <v>1.615</v>
      </c>
      <c r="R38" s="40">
        <v>12462</v>
      </c>
      <c r="S38" s="41">
        <v>31.223700000000001</v>
      </c>
      <c r="T38" s="40">
        <v>780</v>
      </c>
      <c r="U38" s="41">
        <v>1.9542999999999999</v>
      </c>
      <c r="V38" s="40">
        <v>1391</v>
      </c>
      <c r="W38" s="41">
        <v>3.4851999999999999</v>
      </c>
      <c r="X38" s="25">
        <v>2577</v>
      </c>
      <c r="Y38" s="26">
        <v>99.921999999999997</v>
      </c>
    </row>
    <row r="39" spans="1:25" s="24" customFormat="1" ht="15" customHeight="1" x14ac:dyDescent="0.2">
      <c r="A39" s="22" t="s">
        <v>19</v>
      </c>
      <c r="B39" s="62" t="s">
        <v>51</v>
      </c>
      <c r="C39" s="61">
        <v>10813</v>
      </c>
      <c r="D39" s="66">
        <v>1391</v>
      </c>
      <c r="E39" s="69">
        <v>12.9335</v>
      </c>
      <c r="F39" s="70">
        <v>36</v>
      </c>
      <c r="G39" s="69">
        <v>0.3347</v>
      </c>
      <c r="H39" s="66">
        <v>6731</v>
      </c>
      <c r="I39" s="69">
        <v>62.584800000000001</v>
      </c>
      <c r="J39" s="70">
        <v>397</v>
      </c>
      <c r="K39" s="69">
        <v>3.6913</v>
      </c>
      <c r="L39" s="66">
        <v>2003</v>
      </c>
      <c r="M39" s="69">
        <v>18.623899999999999</v>
      </c>
      <c r="N39" s="70">
        <v>7</v>
      </c>
      <c r="O39" s="69">
        <v>6.5100000000000005E-2</v>
      </c>
      <c r="P39" s="74">
        <v>190</v>
      </c>
      <c r="Q39" s="67">
        <v>1.7665999999999999</v>
      </c>
      <c r="R39" s="65">
        <v>2866</v>
      </c>
      <c r="S39" s="67">
        <v>26.505099999999999</v>
      </c>
      <c r="T39" s="66">
        <v>58</v>
      </c>
      <c r="U39" s="67">
        <v>0.53639000000000003</v>
      </c>
      <c r="V39" s="65">
        <v>1932</v>
      </c>
      <c r="W39" s="67">
        <v>17.8674</v>
      </c>
      <c r="X39" s="76">
        <v>880</v>
      </c>
      <c r="Y39" s="77">
        <v>100</v>
      </c>
    </row>
    <row r="40" spans="1:25" s="24" customFormat="1" ht="15" customHeight="1" x14ac:dyDescent="0.2">
      <c r="A40" s="22" t="s">
        <v>19</v>
      </c>
      <c r="B40" s="59" t="s">
        <v>52</v>
      </c>
      <c r="C40" s="48">
        <v>59742</v>
      </c>
      <c r="D40" s="40">
        <v>396</v>
      </c>
      <c r="E40" s="42">
        <v>0.68520000000000003</v>
      </c>
      <c r="F40" s="44">
        <v>909</v>
      </c>
      <c r="G40" s="42">
        <v>1.5727</v>
      </c>
      <c r="H40" s="40">
        <v>11030</v>
      </c>
      <c r="I40" s="42">
        <v>19.084</v>
      </c>
      <c r="J40" s="44">
        <v>20400</v>
      </c>
      <c r="K40" s="42">
        <v>35.295900000000003</v>
      </c>
      <c r="L40" s="40">
        <v>23423</v>
      </c>
      <c r="M40" s="42">
        <v>40.526299999999999</v>
      </c>
      <c r="N40" s="44">
        <v>26</v>
      </c>
      <c r="O40" s="42">
        <v>4.4999999999999998E-2</v>
      </c>
      <c r="P40" s="45">
        <v>1613</v>
      </c>
      <c r="Q40" s="41">
        <v>2.7907999999999999</v>
      </c>
      <c r="R40" s="40">
        <v>20647</v>
      </c>
      <c r="S40" s="41">
        <v>34.560299999999998</v>
      </c>
      <c r="T40" s="40">
        <v>1945</v>
      </c>
      <c r="U40" s="41">
        <v>3.2556699999999998</v>
      </c>
      <c r="V40" s="40">
        <v>2744</v>
      </c>
      <c r="W40" s="41">
        <v>4.5930999999999997</v>
      </c>
      <c r="X40" s="25">
        <v>4916</v>
      </c>
      <c r="Y40" s="26">
        <v>99.897999999999996</v>
      </c>
    </row>
    <row r="41" spans="1:25" s="24" customFormat="1" ht="15" customHeight="1" x14ac:dyDescent="0.2">
      <c r="A41" s="22" t="s">
        <v>19</v>
      </c>
      <c r="B41" s="62" t="s">
        <v>53</v>
      </c>
      <c r="C41" s="61">
        <v>78011</v>
      </c>
      <c r="D41" s="66">
        <v>1642</v>
      </c>
      <c r="E41" s="69">
        <v>2.1597</v>
      </c>
      <c r="F41" s="70">
        <v>440</v>
      </c>
      <c r="G41" s="69">
        <v>0.57869999999999999</v>
      </c>
      <c r="H41" s="66">
        <v>9055</v>
      </c>
      <c r="I41" s="69">
        <v>11.9101</v>
      </c>
      <c r="J41" s="70">
        <v>37648</v>
      </c>
      <c r="K41" s="69">
        <v>49.518599999999999</v>
      </c>
      <c r="L41" s="66">
        <v>23821</v>
      </c>
      <c r="M41" s="69">
        <v>31.331900000000001</v>
      </c>
      <c r="N41" s="70">
        <v>56</v>
      </c>
      <c r="O41" s="69">
        <v>7.3700000000000002E-2</v>
      </c>
      <c r="P41" s="73">
        <v>3366</v>
      </c>
      <c r="Q41" s="67">
        <v>4.4272999999999998</v>
      </c>
      <c r="R41" s="66">
        <v>21173</v>
      </c>
      <c r="S41" s="67">
        <v>27.140999999999998</v>
      </c>
      <c r="T41" s="66">
        <v>1983</v>
      </c>
      <c r="U41" s="67">
        <v>2.5419499999999999</v>
      </c>
      <c r="V41" s="66">
        <v>3355</v>
      </c>
      <c r="W41" s="67">
        <v>4.3007</v>
      </c>
      <c r="X41" s="76">
        <v>2618</v>
      </c>
      <c r="Y41" s="77">
        <v>100</v>
      </c>
    </row>
    <row r="42" spans="1:25" s="24" customFormat="1" ht="15" customHeight="1" x14ac:dyDescent="0.2">
      <c r="A42" s="22" t="s">
        <v>19</v>
      </c>
      <c r="B42" s="59" t="s">
        <v>54</v>
      </c>
      <c r="C42" s="48">
        <v>1690</v>
      </c>
      <c r="D42" s="40">
        <v>433</v>
      </c>
      <c r="E42" s="42">
        <v>26.386299999999999</v>
      </c>
      <c r="F42" s="44">
        <v>9</v>
      </c>
      <c r="G42" s="42">
        <v>0.5484</v>
      </c>
      <c r="H42" s="40">
        <v>72</v>
      </c>
      <c r="I42" s="42">
        <v>4.3875999999999999</v>
      </c>
      <c r="J42" s="44">
        <v>153</v>
      </c>
      <c r="K42" s="42">
        <v>9.3236000000000008</v>
      </c>
      <c r="L42" s="40">
        <v>961</v>
      </c>
      <c r="M42" s="42">
        <v>58.561900000000001</v>
      </c>
      <c r="N42" s="44">
        <v>7</v>
      </c>
      <c r="O42" s="42">
        <v>0.42659999999999998</v>
      </c>
      <c r="P42" s="45">
        <v>6</v>
      </c>
      <c r="Q42" s="41">
        <v>0.36559999999999998</v>
      </c>
      <c r="R42" s="40">
        <v>483</v>
      </c>
      <c r="S42" s="41">
        <v>28.579899999999999</v>
      </c>
      <c r="T42" s="40">
        <v>49</v>
      </c>
      <c r="U42" s="41">
        <v>2.89941</v>
      </c>
      <c r="V42" s="40">
        <v>73</v>
      </c>
      <c r="W42" s="41">
        <v>4.3194999999999997</v>
      </c>
      <c r="X42" s="25">
        <v>481</v>
      </c>
      <c r="Y42" s="26">
        <v>100</v>
      </c>
    </row>
    <row r="43" spans="1:25" s="24" customFormat="1" ht="15" customHeight="1" x14ac:dyDescent="0.2">
      <c r="A43" s="22" t="s">
        <v>19</v>
      </c>
      <c r="B43" s="62" t="s">
        <v>55</v>
      </c>
      <c r="C43" s="61">
        <v>83836</v>
      </c>
      <c r="D43" s="65">
        <v>95</v>
      </c>
      <c r="E43" s="69">
        <v>0.1164</v>
      </c>
      <c r="F43" s="70">
        <v>403</v>
      </c>
      <c r="G43" s="69">
        <v>0.49390000000000001</v>
      </c>
      <c r="H43" s="65">
        <v>4165</v>
      </c>
      <c r="I43" s="69">
        <v>5.1041999999999996</v>
      </c>
      <c r="J43" s="70">
        <v>35103</v>
      </c>
      <c r="K43" s="69">
        <v>43.018900000000002</v>
      </c>
      <c r="L43" s="65">
        <v>36552</v>
      </c>
      <c r="M43" s="69">
        <v>44.794699999999999</v>
      </c>
      <c r="N43" s="70">
        <v>40</v>
      </c>
      <c r="O43" s="69">
        <v>4.9000000000000002E-2</v>
      </c>
      <c r="P43" s="73">
        <v>5241</v>
      </c>
      <c r="Q43" s="67">
        <v>6.4229000000000003</v>
      </c>
      <c r="R43" s="66">
        <v>25785</v>
      </c>
      <c r="S43" s="67">
        <v>30.756499999999999</v>
      </c>
      <c r="T43" s="65">
        <v>2237</v>
      </c>
      <c r="U43" s="67">
        <v>2.6682999999999999</v>
      </c>
      <c r="V43" s="66">
        <v>2177</v>
      </c>
      <c r="W43" s="67">
        <v>2.5966999999999998</v>
      </c>
      <c r="X43" s="76">
        <v>3631</v>
      </c>
      <c r="Y43" s="77">
        <v>100</v>
      </c>
    </row>
    <row r="44" spans="1:25" s="24" customFormat="1" ht="15" customHeight="1" x14ac:dyDescent="0.2">
      <c r="A44" s="22" t="s">
        <v>19</v>
      </c>
      <c r="B44" s="59" t="s">
        <v>56</v>
      </c>
      <c r="C44" s="39">
        <v>28198</v>
      </c>
      <c r="D44" s="40">
        <v>3486</v>
      </c>
      <c r="E44" s="42">
        <v>12.5121</v>
      </c>
      <c r="F44" s="43">
        <v>127</v>
      </c>
      <c r="G44" s="42">
        <v>0.45579999999999998</v>
      </c>
      <c r="H44" s="40">
        <v>4083</v>
      </c>
      <c r="I44" s="42">
        <v>14.6549</v>
      </c>
      <c r="J44" s="43">
        <v>6642</v>
      </c>
      <c r="K44" s="42">
        <v>23.8398</v>
      </c>
      <c r="L44" s="40">
        <v>11494</v>
      </c>
      <c r="M44" s="42">
        <v>41.254800000000003</v>
      </c>
      <c r="N44" s="43">
        <v>74</v>
      </c>
      <c r="O44" s="42">
        <v>0.2656</v>
      </c>
      <c r="P44" s="47">
        <v>1955</v>
      </c>
      <c r="Q44" s="41">
        <v>7.0170000000000003</v>
      </c>
      <c r="R44" s="46">
        <v>8533</v>
      </c>
      <c r="S44" s="41">
        <v>30.260999999999999</v>
      </c>
      <c r="T44" s="40">
        <v>337</v>
      </c>
      <c r="U44" s="41">
        <v>1.19512</v>
      </c>
      <c r="V44" s="46">
        <v>1852</v>
      </c>
      <c r="W44" s="41">
        <v>6.5678000000000001</v>
      </c>
      <c r="X44" s="25">
        <v>1815</v>
      </c>
      <c r="Y44" s="26">
        <v>100</v>
      </c>
    </row>
    <row r="45" spans="1:25" s="24" customFormat="1" ht="15" customHeight="1" x14ac:dyDescent="0.2">
      <c r="A45" s="22" t="s">
        <v>19</v>
      </c>
      <c r="B45" s="62" t="s">
        <v>57</v>
      </c>
      <c r="C45" s="61">
        <v>15619</v>
      </c>
      <c r="D45" s="66">
        <v>394</v>
      </c>
      <c r="E45" s="69">
        <v>2.5800999999999998</v>
      </c>
      <c r="F45" s="70">
        <v>186</v>
      </c>
      <c r="G45" s="69">
        <v>1.218</v>
      </c>
      <c r="H45" s="66">
        <v>3623</v>
      </c>
      <c r="I45" s="69">
        <v>23.724699999999999</v>
      </c>
      <c r="J45" s="70">
        <v>740</v>
      </c>
      <c r="K45" s="69">
        <v>4.8457999999999997</v>
      </c>
      <c r="L45" s="66">
        <v>9280</v>
      </c>
      <c r="M45" s="69">
        <v>60.768799999999999</v>
      </c>
      <c r="N45" s="70">
        <v>128</v>
      </c>
      <c r="O45" s="69">
        <v>0.83819999999999995</v>
      </c>
      <c r="P45" s="73">
        <v>920</v>
      </c>
      <c r="Q45" s="67">
        <v>6.0244999999999997</v>
      </c>
      <c r="R45" s="66">
        <v>4735</v>
      </c>
      <c r="S45" s="67">
        <v>30.3156</v>
      </c>
      <c r="T45" s="66">
        <v>348</v>
      </c>
      <c r="U45" s="67">
        <v>2.2280600000000002</v>
      </c>
      <c r="V45" s="66">
        <v>1196</v>
      </c>
      <c r="W45" s="67">
        <v>7.6573000000000002</v>
      </c>
      <c r="X45" s="76">
        <v>1283</v>
      </c>
      <c r="Y45" s="77">
        <v>100</v>
      </c>
    </row>
    <row r="46" spans="1:25" s="24" customFormat="1" ht="15" customHeight="1" x14ac:dyDescent="0.2">
      <c r="A46" s="22" t="s">
        <v>19</v>
      </c>
      <c r="B46" s="59" t="s">
        <v>58</v>
      </c>
      <c r="C46" s="39">
        <v>66436</v>
      </c>
      <c r="D46" s="40">
        <v>103</v>
      </c>
      <c r="E46" s="42">
        <v>0.15740000000000001</v>
      </c>
      <c r="F46" s="44">
        <v>564</v>
      </c>
      <c r="G46" s="42">
        <v>0.86180000000000001</v>
      </c>
      <c r="H46" s="40">
        <v>10252</v>
      </c>
      <c r="I46" s="42">
        <v>15.665800000000001</v>
      </c>
      <c r="J46" s="44">
        <v>26802</v>
      </c>
      <c r="K46" s="42">
        <v>40.955300000000001</v>
      </c>
      <c r="L46" s="40">
        <v>24857</v>
      </c>
      <c r="M46" s="42">
        <v>37.9833</v>
      </c>
      <c r="N46" s="44">
        <v>18</v>
      </c>
      <c r="O46" s="42">
        <v>2.75E-2</v>
      </c>
      <c r="P46" s="47">
        <v>2846</v>
      </c>
      <c r="Q46" s="41">
        <v>4.3489000000000004</v>
      </c>
      <c r="R46" s="40">
        <v>21701</v>
      </c>
      <c r="S46" s="41">
        <v>32.664499999999997</v>
      </c>
      <c r="T46" s="40">
        <v>994</v>
      </c>
      <c r="U46" s="41">
        <v>1.4961800000000001</v>
      </c>
      <c r="V46" s="40">
        <v>2764</v>
      </c>
      <c r="W46" s="41">
        <v>4.1604000000000001</v>
      </c>
      <c r="X46" s="25">
        <v>3027</v>
      </c>
      <c r="Y46" s="26">
        <v>100</v>
      </c>
    </row>
    <row r="47" spans="1:25" s="24" customFormat="1" ht="15" customHeight="1" x14ac:dyDescent="0.2">
      <c r="A47" s="22" t="s">
        <v>19</v>
      </c>
      <c r="B47" s="62" t="s">
        <v>59</v>
      </c>
      <c r="C47" s="63">
        <v>4651</v>
      </c>
      <c r="D47" s="65">
        <v>76</v>
      </c>
      <c r="E47" s="69">
        <v>1.6721999999999999</v>
      </c>
      <c r="F47" s="71">
        <v>55</v>
      </c>
      <c r="G47" s="69">
        <v>1.2101</v>
      </c>
      <c r="H47" s="65">
        <v>1541</v>
      </c>
      <c r="I47" s="69">
        <v>33.9054</v>
      </c>
      <c r="J47" s="71">
        <v>691</v>
      </c>
      <c r="K47" s="69">
        <v>15.2035</v>
      </c>
      <c r="L47" s="65">
        <v>1927</v>
      </c>
      <c r="M47" s="69">
        <v>42.398200000000003</v>
      </c>
      <c r="N47" s="71">
        <v>1</v>
      </c>
      <c r="O47" s="69">
        <v>2.1999999999999999E-2</v>
      </c>
      <c r="P47" s="73">
        <v>254</v>
      </c>
      <c r="Q47" s="67">
        <v>5.5885999999999996</v>
      </c>
      <c r="R47" s="65">
        <v>1326</v>
      </c>
      <c r="S47" s="67">
        <v>28.51</v>
      </c>
      <c r="T47" s="65">
        <v>106</v>
      </c>
      <c r="U47" s="67">
        <v>2.27908</v>
      </c>
      <c r="V47" s="65">
        <v>414</v>
      </c>
      <c r="W47" s="67">
        <v>8.9013000000000009</v>
      </c>
      <c r="X47" s="76">
        <v>308</v>
      </c>
      <c r="Y47" s="77">
        <v>100</v>
      </c>
    </row>
    <row r="48" spans="1:25" s="24" customFormat="1" ht="15" customHeight="1" x14ac:dyDescent="0.2">
      <c r="A48" s="22" t="s">
        <v>19</v>
      </c>
      <c r="B48" s="59" t="s">
        <v>60</v>
      </c>
      <c r="C48" s="39">
        <v>53142</v>
      </c>
      <c r="D48" s="46">
        <v>177</v>
      </c>
      <c r="E48" s="42">
        <v>0.34060000000000001</v>
      </c>
      <c r="F48" s="44">
        <v>155</v>
      </c>
      <c r="G48" s="42">
        <v>0.29830000000000001</v>
      </c>
      <c r="H48" s="46">
        <v>2529</v>
      </c>
      <c r="I48" s="42">
        <v>4.8672000000000004</v>
      </c>
      <c r="J48" s="44">
        <v>30526</v>
      </c>
      <c r="K48" s="42">
        <v>58.749000000000002</v>
      </c>
      <c r="L48" s="46">
        <v>16960</v>
      </c>
      <c r="M48" s="42">
        <v>32.640500000000003</v>
      </c>
      <c r="N48" s="44">
        <v>39</v>
      </c>
      <c r="O48" s="42">
        <v>7.51E-2</v>
      </c>
      <c r="P48" s="47">
        <v>1574</v>
      </c>
      <c r="Q48" s="41">
        <v>3.0293000000000001</v>
      </c>
      <c r="R48" s="46">
        <v>13221</v>
      </c>
      <c r="S48" s="41">
        <v>24.878599999999999</v>
      </c>
      <c r="T48" s="46">
        <v>1182</v>
      </c>
      <c r="U48" s="41">
        <v>2.2242299999999999</v>
      </c>
      <c r="V48" s="46">
        <v>1853</v>
      </c>
      <c r="W48" s="41">
        <v>3.4868999999999999</v>
      </c>
      <c r="X48" s="25">
        <v>1236</v>
      </c>
      <c r="Y48" s="26">
        <v>99.918999999999997</v>
      </c>
    </row>
    <row r="49" spans="1:25" s="24" customFormat="1" ht="15" customHeight="1" x14ac:dyDescent="0.2">
      <c r="A49" s="22" t="s">
        <v>19</v>
      </c>
      <c r="B49" s="62" t="s">
        <v>61</v>
      </c>
      <c r="C49" s="63">
        <v>2920</v>
      </c>
      <c r="D49" s="65">
        <v>883</v>
      </c>
      <c r="E49" s="69">
        <v>30.596</v>
      </c>
      <c r="F49" s="70">
        <v>23</v>
      </c>
      <c r="G49" s="69">
        <v>0.79700000000000004</v>
      </c>
      <c r="H49" s="65">
        <v>175</v>
      </c>
      <c r="I49" s="69">
        <v>6.0637999999999996</v>
      </c>
      <c r="J49" s="70">
        <v>220</v>
      </c>
      <c r="K49" s="69">
        <v>7.6230000000000002</v>
      </c>
      <c r="L49" s="65">
        <v>1444</v>
      </c>
      <c r="M49" s="69">
        <v>50.034700000000001</v>
      </c>
      <c r="N49" s="70">
        <v>4</v>
      </c>
      <c r="O49" s="69">
        <v>0.1386</v>
      </c>
      <c r="P49" s="73">
        <v>137</v>
      </c>
      <c r="Q49" s="67">
        <v>4.7470999999999997</v>
      </c>
      <c r="R49" s="66">
        <v>842</v>
      </c>
      <c r="S49" s="67">
        <v>28.835599999999999</v>
      </c>
      <c r="T49" s="65">
        <v>34</v>
      </c>
      <c r="U49" s="67">
        <v>1.16438</v>
      </c>
      <c r="V49" s="66">
        <v>105</v>
      </c>
      <c r="W49" s="67">
        <v>3.5958999999999999</v>
      </c>
      <c r="X49" s="76">
        <v>688</v>
      </c>
      <c r="Y49" s="77">
        <v>100</v>
      </c>
    </row>
    <row r="50" spans="1:25" s="24" customFormat="1" ht="15" customHeight="1" x14ac:dyDescent="0.2">
      <c r="A50" s="22" t="s">
        <v>19</v>
      </c>
      <c r="B50" s="59" t="s">
        <v>62</v>
      </c>
      <c r="C50" s="39">
        <v>49157</v>
      </c>
      <c r="D50" s="40">
        <v>76</v>
      </c>
      <c r="E50" s="42">
        <v>0.1575</v>
      </c>
      <c r="F50" s="44">
        <v>223</v>
      </c>
      <c r="G50" s="42">
        <v>0.4622</v>
      </c>
      <c r="H50" s="40">
        <v>2776</v>
      </c>
      <c r="I50" s="42">
        <v>5.7538</v>
      </c>
      <c r="J50" s="44">
        <v>26923</v>
      </c>
      <c r="K50" s="42">
        <v>55.803600000000003</v>
      </c>
      <c r="L50" s="40">
        <v>17390</v>
      </c>
      <c r="M50" s="42">
        <v>36.044400000000003</v>
      </c>
      <c r="N50" s="44">
        <v>24</v>
      </c>
      <c r="O50" s="42">
        <v>4.9700000000000001E-2</v>
      </c>
      <c r="P50" s="47">
        <v>834</v>
      </c>
      <c r="Q50" s="41">
        <v>1.7285999999999999</v>
      </c>
      <c r="R50" s="40">
        <v>10797</v>
      </c>
      <c r="S50" s="41">
        <v>21.964300000000001</v>
      </c>
      <c r="T50" s="40">
        <v>911</v>
      </c>
      <c r="U50" s="41">
        <v>1.8532500000000001</v>
      </c>
      <c r="V50" s="40">
        <v>1352</v>
      </c>
      <c r="W50" s="41">
        <v>2.7504</v>
      </c>
      <c r="X50" s="25">
        <v>1818</v>
      </c>
      <c r="Y50" s="26">
        <v>100</v>
      </c>
    </row>
    <row r="51" spans="1:25" s="24" customFormat="1" ht="15" customHeight="1" x14ac:dyDescent="0.2">
      <c r="A51" s="22" t="s">
        <v>19</v>
      </c>
      <c r="B51" s="62" t="s">
        <v>63</v>
      </c>
      <c r="C51" s="61">
        <v>175719</v>
      </c>
      <c r="D51" s="65">
        <v>480</v>
      </c>
      <c r="E51" s="69">
        <v>0.29409999999999997</v>
      </c>
      <c r="F51" s="71">
        <v>1215</v>
      </c>
      <c r="G51" s="69">
        <v>0.74450000000000005</v>
      </c>
      <c r="H51" s="65">
        <v>81533</v>
      </c>
      <c r="I51" s="69">
        <v>49.957099999999997</v>
      </c>
      <c r="J51" s="71">
        <v>50773</v>
      </c>
      <c r="K51" s="69">
        <v>31.1098</v>
      </c>
      <c r="L51" s="65">
        <v>25939</v>
      </c>
      <c r="M51" s="69">
        <v>15.8934</v>
      </c>
      <c r="N51" s="71">
        <v>156</v>
      </c>
      <c r="O51" s="69">
        <v>9.5600000000000004E-2</v>
      </c>
      <c r="P51" s="73">
        <v>3110</v>
      </c>
      <c r="Q51" s="67">
        <v>1.9056</v>
      </c>
      <c r="R51" s="65">
        <v>36684</v>
      </c>
      <c r="S51" s="67">
        <v>20.8765</v>
      </c>
      <c r="T51" s="65">
        <v>12513</v>
      </c>
      <c r="U51" s="67">
        <v>7.1210300000000002</v>
      </c>
      <c r="V51" s="65">
        <v>25457</v>
      </c>
      <c r="W51" s="67">
        <v>14.487299999999999</v>
      </c>
      <c r="X51" s="76">
        <v>8616</v>
      </c>
      <c r="Y51" s="77">
        <v>100</v>
      </c>
    </row>
    <row r="52" spans="1:25" s="24" customFormat="1" ht="15" customHeight="1" x14ac:dyDescent="0.2">
      <c r="A52" s="22" t="s">
        <v>19</v>
      </c>
      <c r="B52" s="59" t="s">
        <v>64</v>
      </c>
      <c r="C52" s="39">
        <v>7461</v>
      </c>
      <c r="D52" s="46">
        <v>146</v>
      </c>
      <c r="E52" s="42">
        <v>1.9770000000000001</v>
      </c>
      <c r="F52" s="44">
        <v>64</v>
      </c>
      <c r="G52" s="42">
        <v>0.86660000000000004</v>
      </c>
      <c r="H52" s="46">
        <v>1975</v>
      </c>
      <c r="I52" s="42">
        <v>26.743400000000001</v>
      </c>
      <c r="J52" s="44">
        <v>330</v>
      </c>
      <c r="K52" s="42">
        <v>4.4684999999999997</v>
      </c>
      <c r="L52" s="46">
        <v>4573</v>
      </c>
      <c r="M52" s="42">
        <v>61.922800000000002</v>
      </c>
      <c r="N52" s="44">
        <v>142</v>
      </c>
      <c r="O52" s="42">
        <v>1.9228000000000001</v>
      </c>
      <c r="P52" s="45">
        <v>155</v>
      </c>
      <c r="Q52" s="41">
        <v>2.0988000000000002</v>
      </c>
      <c r="R52" s="40">
        <v>2018</v>
      </c>
      <c r="S52" s="41">
        <v>27.0473</v>
      </c>
      <c r="T52" s="46">
        <v>76</v>
      </c>
      <c r="U52" s="41">
        <v>1.0186299999999999</v>
      </c>
      <c r="V52" s="40">
        <v>809</v>
      </c>
      <c r="W52" s="41">
        <v>10.8431</v>
      </c>
      <c r="X52" s="25">
        <v>1009</v>
      </c>
      <c r="Y52" s="26">
        <v>100</v>
      </c>
    </row>
    <row r="53" spans="1:25" s="24" customFormat="1" ht="15" customHeight="1" x14ac:dyDescent="0.2">
      <c r="A53" s="22" t="s">
        <v>19</v>
      </c>
      <c r="B53" s="62" t="s">
        <v>65</v>
      </c>
      <c r="C53" s="63">
        <v>2089</v>
      </c>
      <c r="D53" s="66">
        <v>25</v>
      </c>
      <c r="E53" s="69">
        <v>1.2932999999999999</v>
      </c>
      <c r="F53" s="70">
        <v>15</v>
      </c>
      <c r="G53" s="69">
        <v>0.77600000000000002</v>
      </c>
      <c r="H53" s="66">
        <v>31</v>
      </c>
      <c r="I53" s="69">
        <v>1.6036999999999999</v>
      </c>
      <c r="J53" s="70">
        <v>97</v>
      </c>
      <c r="K53" s="69">
        <v>5.0180999999999996</v>
      </c>
      <c r="L53" s="66">
        <v>1739</v>
      </c>
      <c r="M53" s="69">
        <v>89.963800000000006</v>
      </c>
      <c r="N53" s="70">
        <v>0</v>
      </c>
      <c r="O53" s="69">
        <v>0</v>
      </c>
      <c r="P53" s="73">
        <v>26</v>
      </c>
      <c r="Q53" s="67">
        <v>1.3451</v>
      </c>
      <c r="R53" s="65">
        <v>702</v>
      </c>
      <c r="S53" s="67">
        <v>33.604599999999998</v>
      </c>
      <c r="T53" s="66">
        <v>156</v>
      </c>
      <c r="U53" s="67">
        <v>7.4676900000000002</v>
      </c>
      <c r="V53" s="65">
        <v>30</v>
      </c>
      <c r="W53" s="67">
        <v>1.4360999999999999</v>
      </c>
      <c r="X53" s="76">
        <v>306</v>
      </c>
      <c r="Y53" s="77">
        <v>100</v>
      </c>
    </row>
    <row r="54" spans="1:25" s="24" customFormat="1" ht="15" customHeight="1" x14ac:dyDescent="0.2">
      <c r="A54" s="22" t="s">
        <v>19</v>
      </c>
      <c r="B54" s="59" t="s">
        <v>66</v>
      </c>
      <c r="C54" s="39">
        <v>51222</v>
      </c>
      <c r="D54" s="46">
        <v>141</v>
      </c>
      <c r="E54" s="42">
        <v>0.28260000000000002</v>
      </c>
      <c r="F54" s="44">
        <v>493</v>
      </c>
      <c r="G54" s="72">
        <v>0.98819999999999997</v>
      </c>
      <c r="H54" s="46">
        <v>4780</v>
      </c>
      <c r="I54" s="42">
        <v>9.5810999999999993</v>
      </c>
      <c r="J54" s="44">
        <v>25588</v>
      </c>
      <c r="K54" s="72">
        <v>51.288800000000002</v>
      </c>
      <c r="L54" s="46">
        <v>16565</v>
      </c>
      <c r="M54" s="42">
        <v>33.203000000000003</v>
      </c>
      <c r="N54" s="44">
        <v>49</v>
      </c>
      <c r="O54" s="42">
        <v>9.8199999999999996E-2</v>
      </c>
      <c r="P54" s="47">
        <v>2274</v>
      </c>
      <c r="Q54" s="41">
        <v>4.5579999999999998</v>
      </c>
      <c r="R54" s="46">
        <v>14243</v>
      </c>
      <c r="S54" s="41">
        <v>27.8064</v>
      </c>
      <c r="T54" s="46">
        <v>1332</v>
      </c>
      <c r="U54" s="41">
        <v>2.6004499999999999</v>
      </c>
      <c r="V54" s="46">
        <v>2665</v>
      </c>
      <c r="W54" s="41">
        <v>5.2027999999999999</v>
      </c>
      <c r="X54" s="25">
        <v>1971</v>
      </c>
      <c r="Y54" s="26">
        <v>100</v>
      </c>
    </row>
    <row r="55" spans="1:25" s="24" customFormat="1" ht="15" customHeight="1" x14ac:dyDescent="0.2">
      <c r="A55" s="22" t="s">
        <v>19</v>
      </c>
      <c r="B55" s="62" t="s">
        <v>67</v>
      </c>
      <c r="C55" s="61">
        <v>33268</v>
      </c>
      <c r="D55" s="65">
        <v>744</v>
      </c>
      <c r="E55" s="69">
        <v>2.3462999999999998</v>
      </c>
      <c r="F55" s="70">
        <v>735</v>
      </c>
      <c r="G55" s="69">
        <v>2.3178999999999998</v>
      </c>
      <c r="H55" s="65">
        <v>8164</v>
      </c>
      <c r="I55" s="69">
        <v>25.745799999999999</v>
      </c>
      <c r="J55" s="70">
        <v>3161</v>
      </c>
      <c r="K55" s="69">
        <v>9.9685000000000006</v>
      </c>
      <c r="L55" s="65">
        <v>15591</v>
      </c>
      <c r="M55" s="69">
        <v>49.167499999999997</v>
      </c>
      <c r="N55" s="70">
        <v>471</v>
      </c>
      <c r="O55" s="69">
        <v>1.4853000000000001</v>
      </c>
      <c r="P55" s="74">
        <v>2844</v>
      </c>
      <c r="Q55" s="67">
        <v>8.9687999999999999</v>
      </c>
      <c r="R55" s="66">
        <v>11450</v>
      </c>
      <c r="S55" s="67">
        <v>34.417499999999997</v>
      </c>
      <c r="T55" s="65">
        <v>1558</v>
      </c>
      <c r="U55" s="67">
        <v>4.6831800000000001</v>
      </c>
      <c r="V55" s="66">
        <v>3716</v>
      </c>
      <c r="W55" s="67">
        <v>11.1699</v>
      </c>
      <c r="X55" s="76">
        <v>2305</v>
      </c>
      <c r="Y55" s="77">
        <v>100</v>
      </c>
    </row>
    <row r="56" spans="1:25" s="24" customFormat="1" ht="15" customHeight="1" x14ac:dyDescent="0.2">
      <c r="A56" s="22" t="s">
        <v>19</v>
      </c>
      <c r="B56" s="59" t="s">
        <v>68</v>
      </c>
      <c r="C56" s="39">
        <v>16174</v>
      </c>
      <c r="D56" s="40">
        <v>14</v>
      </c>
      <c r="E56" s="42">
        <v>8.8800000000000004E-2</v>
      </c>
      <c r="F56" s="44">
        <v>20</v>
      </c>
      <c r="G56" s="42">
        <v>0.1268</v>
      </c>
      <c r="H56" s="40">
        <v>156</v>
      </c>
      <c r="I56" s="42">
        <v>0.98899999999999999</v>
      </c>
      <c r="J56" s="44">
        <v>1445</v>
      </c>
      <c r="K56" s="42">
        <v>9.1606000000000005</v>
      </c>
      <c r="L56" s="40">
        <v>13712</v>
      </c>
      <c r="M56" s="42">
        <v>86.927899999999994</v>
      </c>
      <c r="N56" s="44">
        <v>3</v>
      </c>
      <c r="O56" s="42">
        <v>1.9E-2</v>
      </c>
      <c r="P56" s="45">
        <v>424</v>
      </c>
      <c r="Q56" s="41">
        <v>2.6880000000000002</v>
      </c>
      <c r="R56" s="46">
        <v>4550</v>
      </c>
      <c r="S56" s="41">
        <v>28.131599999999999</v>
      </c>
      <c r="T56" s="40">
        <v>400</v>
      </c>
      <c r="U56" s="41">
        <v>2.4731000000000001</v>
      </c>
      <c r="V56" s="46">
        <v>58</v>
      </c>
      <c r="W56" s="41">
        <v>0.35859999999999997</v>
      </c>
      <c r="X56" s="25">
        <v>720</v>
      </c>
      <c r="Y56" s="26">
        <v>100</v>
      </c>
    </row>
    <row r="57" spans="1:25" s="24" customFormat="1" ht="15" customHeight="1" x14ac:dyDescent="0.2">
      <c r="A57" s="22" t="s">
        <v>19</v>
      </c>
      <c r="B57" s="62" t="s">
        <v>69</v>
      </c>
      <c r="C57" s="61">
        <v>24932</v>
      </c>
      <c r="D57" s="65">
        <v>557</v>
      </c>
      <c r="E57" s="69">
        <v>2.2524000000000002</v>
      </c>
      <c r="F57" s="71">
        <v>281</v>
      </c>
      <c r="G57" s="69">
        <v>1.1363000000000001</v>
      </c>
      <c r="H57" s="65">
        <v>3006</v>
      </c>
      <c r="I57" s="69">
        <v>12.155799999999999</v>
      </c>
      <c r="J57" s="71">
        <v>9098</v>
      </c>
      <c r="K57" s="69">
        <v>36.790799999999997</v>
      </c>
      <c r="L57" s="65">
        <v>10678</v>
      </c>
      <c r="M57" s="69">
        <v>43.180100000000003</v>
      </c>
      <c r="N57" s="71">
        <v>12</v>
      </c>
      <c r="O57" s="69">
        <v>4.8500000000000001E-2</v>
      </c>
      <c r="P57" s="74">
        <v>1097</v>
      </c>
      <c r="Q57" s="67">
        <v>4.4360999999999997</v>
      </c>
      <c r="R57" s="66">
        <v>9967</v>
      </c>
      <c r="S57" s="67">
        <v>39.976700000000001</v>
      </c>
      <c r="T57" s="65">
        <v>203</v>
      </c>
      <c r="U57" s="67">
        <v>0.81420999999999999</v>
      </c>
      <c r="V57" s="66">
        <v>1197</v>
      </c>
      <c r="W57" s="67">
        <v>4.8010999999999999</v>
      </c>
      <c r="X57" s="76">
        <v>2232</v>
      </c>
      <c r="Y57" s="77">
        <v>100</v>
      </c>
    </row>
    <row r="58" spans="1:25" s="24" customFormat="1" ht="15" customHeight="1" thickBot="1" x14ac:dyDescent="0.25">
      <c r="A58" s="22" t="s">
        <v>19</v>
      </c>
      <c r="B58" s="64" t="s">
        <v>70</v>
      </c>
      <c r="C58" s="49">
        <v>2416</v>
      </c>
      <c r="D58" s="52">
        <v>220</v>
      </c>
      <c r="E58" s="53">
        <v>9.1781000000000006</v>
      </c>
      <c r="F58" s="54">
        <v>10</v>
      </c>
      <c r="G58" s="53">
        <v>0.41720000000000002</v>
      </c>
      <c r="H58" s="52">
        <v>405</v>
      </c>
      <c r="I58" s="53">
        <v>16.896100000000001</v>
      </c>
      <c r="J58" s="54">
        <v>53</v>
      </c>
      <c r="K58" s="53">
        <v>2.2111000000000001</v>
      </c>
      <c r="L58" s="52">
        <v>1640</v>
      </c>
      <c r="M58" s="53">
        <v>68.418899999999994</v>
      </c>
      <c r="N58" s="54">
        <v>4</v>
      </c>
      <c r="O58" s="53">
        <v>0.16689999999999999</v>
      </c>
      <c r="P58" s="75">
        <v>65</v>
      </c>
      <c r="Q58" s="51">
        <v>2.7117</v>
      </c>
      <c r="R58" s="50">
        <v>763</v>
      </c>
      <c r="S58" s="51">
        <v>31.581099999999999</v>
      </c>
      <c r="T58" s="52">
        <v>19</v>
      </c>
      <c r="U58" s="51">
        <v>0.78642000000000001</v>
      </c>
      <c r="V58" s="50">
        <v>67</v>
      </c>
      <c r="W58" s="51">
        <v>2.7732000000000001</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71</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72</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 C68," public school male students with and without disabilities who received ", LOWER(A7), ", ",D68," (",TEXT(U7,"0.0"),"%) were served solely under Section 504 and ", F68," (",TEXT(S7,"0.0"),"%) were served under IDEA.")</f>
        <v>NOTE: Table reads (for US Totals):  Of all 1,800,158 public school male students with and without disabilities who received one or more out-of-school suspensions, 55,225 (3.1%) were served solely under Section 504 and 478,725 (26.6%)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",TEXT(A3,"#,##0")," public school male students without and with disabilities served under IDEA who received ",LOWER(A7), ", ",TEXT(D7,"#,##0")," (",TEXT(E7,"0.0"),"%) were American Indian or Alaska Native.")</f>
        <v xml:space="preserve">            Table reads (for US Race/Ethnicity):  Of all 1,744,933 public school male students without and with disabilities served under IDEA who received one or more out-of-school suspensions, 24,342 (1.4%)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79" t="s">
        <v>74</v>
      </c>
      <c r="C65" s="79"/>
      <c r="D65" s="79"/>
      <c r="E65" s="79"/>
      <c r="F65" s="79"/>
      <c r="G65" s="79"/>
      <c r="H65" s="79"/>
      <c r="I65" s="79"/>
      <c r="J65" s="79"/>
      <c r="K65" s="79"/>
      <c r="L65" s="79"/>
      <c r="M65" s="79"/>
      <c r="N65" s="79"/>
      <c r="O65" s="79"/>
      <c r="P65" s="79"/>
      <c r="Q65" s="79"/>
      <c r="R65" s="79"/>
      <c r="S65" s="79"/>
      <c r="T65" s="79"/>
      <c r="U65" s="79"/>
      <c r="V65" s="79"/>
      <c r="W65" s="79"/>
      <c r="X65" s="30"/>
      <c r="Y65" s="30"/>
    </row>
    <row r="66" spans="1:26" s="35" customFormat="1" ht="14.1" customHeight="1" x14ac:dyDescent="0.2">
      <c r="A66" s="38"/>
      <c r="B66" s="79" t="s">
        <v>75</v>
      </c>
      <c r="C66" s="79"/>
      <c r="D66" s="79"/>
      <c r="E66" s="79"/>
      <c r="F66" s="79"/>
      <c r="G66" s="79"/>
      <c r="H66" s="79"/>
      <c r="I66" s="79"/>
      <c r="J66" s="79"/>
      <c r="K66" s="79"/>
      <c r="L66" s="79"/>
      <c r="M66" s="79"/>
      <c r="N66" s="79"/>
      <c r="O66" s="79"/>
      <c r="P66" s="79"/>
      <c r="Q66" s="79"/>
      <c r="R66" s="79"/>
      <c r="S66" s="79"/>
      <c r="T66" s="79"/>
      <c r="U66" s="79"/>
      <c r="V66" s="79"/>
      <c r="W66" s="79"/>
      <c r="X66" s="34"/>
      <c r="Y66" s="33"/>
    </row>
    <row r="67" spans="1:26" ht="15" customHeight="1" x14ac:dyDescent="0.2"/>
    <row r="68" spans="1:26" x14ac:dyDescent="0.2">
      <c r="B68" s="55"/>
      <c r="C68" s="56" t="str">
        <f>IF(ISTEXT(C7),LEFT(C7,3),TEXT(C7,"#,##0"))</f>
        <v>1,800,158</v>
      </c>
      <c r="D68" s="56" t="str">
        <f>IF(ISTEXT(T7),LEFT(T7,3),TEXT(T7,"#,##0"))</f>
        <v>55,225</v>
      </c>
      <c r="E68" s="56"/>
      <c r="F68" s="56" t="str">
        <f>IF(ISTEXT(R7),LEFT(R7,3),TEXT(R7,"#,##0"))</f>
        <v>478,725</v>
      </c>
      <c r="G68" s="56"/>
      <c r="H68" s="56" t="str">
        <f>IF(ISTEXT(D7),LEFT(D7,3),TEXT(D7,"#,##0"))</f>
        <v>24,342</v>
      </c>
      <c r="I68" s="5"/>
      <c r="J68" s="5"/>
      <c r="K68" s="5"/>
      <c r="L68" s="5"/>
      <c r="M68" s="5"/>
      <c r="N68" s="5"/>
      <c r="O68" s="5"/>
      <c r="P68" s="5"/>
      <c r="Q68" s="5"/>
      <c r="R68" s="5"/>
      <c r="S68" s="5"/>
      <c r="T68" s="5"/>
      <c r="U68" s="5"/>
      <c r="V68" s="57"/>
      <c r="W68" s="58"/>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58"/>
    </row>
  </sheetData>
  <sortState ref="B8:Y58">
    <sortCondition ref="B8:B58"/>
  </sortState>
  <mergeCells count="16">
    <mergeCell ref="B2:W2"/>
    <mergeCell ref="B4:B5"/>
    <mergeCell ref="C4:C5"/>
    <mergeCell ref="T4:U5"/>
    <mergeCell ref="R4:S5"/>
    <mergeCell ref="D4:Q4"/>
    <mergeCell ref="V4:W5"/>
    <mergeCell ref="X4:X5"/>
    <mergeCell ref="Y4:Y5"/>
    <mergeCell ref="D5:E5"/>
    <mergeCell ref="F5:G5"/>
    <mergeCell ref="H5:I5"/>
    <mergeCell ref="J5:K5"/>
    <mergeCell ref="L5:M5"/>
    <mergeCell ref="N5:O5"/>
    <mergeCell ref="P5:Q5"/>
  </mergeCells>
  <pageMargins left="0.7" right="0.7" top="0.75" bottom="0.75" header="0.3" footer="0.3"/>
  <pageSetup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2.85546875" style="36" customWidth="1"/>
    <col min="2" max="2" width="19.7109375" style="6" customWidth="1"/>
    <col min="3" max="3" width="14" style="6" customWidth="1"/>
    <col min="4" max="21" width="12.7109375" style="6" customWidth="1"/>
    <col min="22" max="22" width="12.7109375" style="5" customWidth="1"/>
    <col min="23" max="23" width="12.7109375" style="37" customWidth="1"/>
    <col min="24" max="25" width="12.710937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9" t="str">
        <f>CONCATENATE("Number and percentage of public school female students with and without disabilities receiving ",LOWER(A7), " by race/ethnicity, disability status, and English proficiency, by state: School Year 2015-16")</f>
        <v>Number and percentage of public school female students with and without disabilities receiving one or more out-of-school suspensions by race/ethnicity, disability status,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5" s="6" customFormat="1" ht="15" customHeight="1" thickBot="1" x14ac:dyDescent="0.3">
      <c r="A3" s="78">
        <f>C7-T7</f>
        <v>740948</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02" t="s">
        <v>0</v>
      </c>
      <c r="C4" s="104" t="s">
        <v>1</v>
      </c>
      <c r="D4" s="96" t="s">
        <v>86</v>
      </c>
      <c r="E4" s="97"/>
      <c r="F4" s="97"/>
      <c r="G4" s="97"/>
      <c r="H4" s="97"/>
      <c r="I4" s="97"/>
      <c r="J4" s="97"/>
      <c r="K4" s="97"/>
      <c r="L4" s="97"/>
      <c r="M4" s="97"/>
      <c r="N4" s="97"/>
      <c r="O4" s="97"/>
      <c r="P4" s="97"/>
      <c r="Q4" s="98"/>
      <c r="R4" s="92" t="s">
        <v>2</v>
      </c>
      <c r="S4" s="93"/>
      <c r="T4" s="92" t="s">
        <v>3</v>
      </c>
      <c r="U4" s="93"/>
      <c r="V4" s="92" t="s">
        <v>4</v>
      </c>
      <c r="W4" s="93"/>
      <c r="X4" s="100" t="s">
        <v>5</v>
      </c>
      <c r="Y4" s="85" t="s">
        <v>6</v>
      </c>
    </row>
    <row r="5" spans="1:25" s="12" customFormat="1" ht="24.95" customHeight="1" x14ac:dyDescent="0.2">
      <c r="A5" s="11"/>
      <c r="B5" s="103"/>
      <c r="C5" s="105"/>
      <c r="D5" s="87" t="s">
        <v>7</v>
      </c>
      <c r="E5" s="88"/>
      <c r="F5" s="89" t="s">
        <v>8</v>
      </c>
      <c r="G5" s="88"/>
      <c r="H5" s="90" t="s">
        <v>9</v>
      </c>
      <c r="I5" s="88"/>
      <c r="J5" s="90" t="s">
        <v>10</v>
      </c>
      <c r="K5" s="88"/>
      <c r="L5" s="90" t="s">
        <v>11</v>
      </c>
      <c r="M5" s="88"/>
      <c r="N5" s="90" t="s">
        <v>12</v>
      </c>
      <c r="O5" s="88"/>
      <c r="P5" s="90" t="s">
        <v>13</v>
      </c>
      <c r="Q5" s="91"/>
      <c r="R5" s="94"/>
      <c r="S5" s="95"/>
      <c r="T5" s="94"/>
      <c r="U5" s="95"/>
      <c r="V5" s="94"/>
      <c r="W5" s="95"/>
      <c r="X5" s="101"/>
      <c r="Y5" s="86"/>
    </row>
    <row r="6" spans="1:25"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row>
    <row r="7" spans="1:25" s="24" customFormat="1" ht="15" customHeight="1" x14ac:dyDescent="0.2">
      <c r="A7" s="22" t="s">
        <v>17</v>
      </c>
      <c r="B7" s="60" t="s">
        <v>18</v>
      </c>
      <c r="C7" s="61">
        <v>756914</v>
      </c>
      <c r="D7" s="65">
        <v>11036</v>
      </c>
      <c r="E7" s="69">
        <v>1.4894000000000001</v>
      </c>
      <c r="F7" s="70">
        <v>5163</v>
      </c>
      <c r="G7" s="69">
        <v>0.69679999999999997</v>
      </c>
      <c r="H7" s="65">
        <v>153700</v>
      </c>
      <c r="I7" s="69">
        <v>20.7437</v>
      </c>
      <c r="J7" s="70">
        <v>350839</v>
      </c>
      <c r="K7" s="69">
        <v>47.35</v>
      </c>
      <c r="L7" s="65">
        <v>190945</v>
      </c>
      <c r="M7" s="69">
        <v>25.770399999999999</v>
      </c>
      <c r="N7" s="70">
        <v>2595</v>
      </c>
      <c r="O7" s="69">
        <v>0.35020000000000001</v>
      </c>
      <c r="P7" s="73">
        <v>26670</v>
      </c>
      <c r="Q7" s="67">
        <v>3.5994000000000002</v>
      </c>
      <c r="R7" s="68">
        <v>125817</v>
      </c>
      <c r="S7" s="67">
        <v>16.622399999999999</v>
      </c>
      <c r="T7" s="65">
        <v>15966</v>
      </c>
      <c r="U7" s="67">
        <v>2.1093500000000001</v>
      </c>
      <c r="V7" s="68">
        <v>42322</v>
      </c>
      <c r="W7" s="67">
        <v>5.5914000000000001</v>
      </c>
      <c r="X7" s="76">
        <v>96360</v>
      </c>
      <c r="Y7" s="77">
        <v>99.975999999999999</v>
      </c>
    </row>
    <row r="8" spans="1:25" s="24" customFormat="1" ht="15" customHeight="1" x14ac:dyDescent="0.2">
      <c r="A8" s="22" t="s">
        <v>19</v>
      </c>
      <c r="B8" s="59" t="s">
        <v>20</v>
      </c>
      <c r="C8" s="39">
        <v>18406</v>
      </c>
      <c r="D8" s="40">
        <v>90</v>
      </c>
      <c r="E8" s="42">
        <v>0.49130000000000001</v>
      </c>
      <c r="F8" s="44">
        <v>42</v>
      </c>
      <c r="G8" s="42">
        <v>0.2293</v>
      </c>
      <c r="H8" s="40">
        <v>379</v>
      </c>
      <c r="I8" s="42">
        <v>2.0688</v>
      </c>
      <c r="J8" s="44">
        <v>13468</v>
      </c>
      <c r="K8" s="42">
        <v>73.515299999999996</v>
      </c>
      <c r="L8" s="40">
        <v>4192</v>
      </c>
      <c r="M8" s="42">
        <v>22.882100000000001</v>
      </c>
      <c r="N8" s="44">
        <v>13</v>
      </c>
      <c r="O8" s="42">
        <v>7.0999999999999994E-2</v>
      </c>
      <c r="P8" s="47">
        <v>136</v>
      </c>
      <c r="Q8" s="41">
        <v>0.74239999999999995</v>
      </c>
      <c r="R8" s="46">
        <v>2068</v>
      </c>
      <c r="S8" s="41">
        <v>11.2355</v>
      </c>
      <c r="T8" s="40">
        <v>86</v>
      </c>
      <c r="U8" s="41">
        <v>0.46723999999999999</v>
      </c>
      <c r="V8" s="46">
        <v>144</v>
      </c>
      <c r="W8" s="41">
        <v>0.78239999999999998</v>
      </c>
      <c r="X8" s="25">
        <v>1400</v>
      </c>
      <c r="Y8" s="26">
        <v>100</v>
      </c>
    </row>
    <row r="9" spans="1:25" s="24" customFormat="1" ht="15" customHeight="1" x14ac:dyDescent="0.2">
      <c r="A9" s="22" t="s">
        <v>19</v>
      </c>
      <c r="B9" s="62" t="s">
        <v>21</v>
      </c>
      <c r="C9" s="61">
        <v>1759</v>
      </c>
      <c r="D9" s="65">
        <v>790</v>
      </c>
      <c r="E9" s="69">
        <v>45.324199999999998</v>
      </c>
      <c r="F9" s="70">
        <v>19</v>
      </c>
      <c r="G9" s="69">
        <v>1.0901000000000001</v>
      </c>
      <c r="H9" s="65">
        <v>110</v>
      </c>
      <c r="I9" s="69">
        <v>6.3109999999999999</v>
      </c>
      <c r="J9" s="70">
        <v>110</v>
      </c>
      <c r="K9" s="69">
        <v>6.3109999999999999</v>
      </c>
      <c r="L9" s="65">
        <v>423</v>
      </c>
      <c r="M9" s="69">
        <v>24.2685</v>
      </c>
      <c r="N9" s="70">
        <v>95</v>
      </c>
      <c r="O9" s="69">
        <v>5.4504000000000001</v>
      </c>
      <c r="P9" s="74">
        <v>196</v>
      </c>
      <c r="Q9" s="67">
        <v>11.244999999999999</v>
      </c>
      <c r="R9" s="66">
        <v>304</v>
      </c>
      <c r="S9" s="67">
        <v>17.282499999999999</v>
      </c>
      <c r="T9" s="65">
        <v>16</v>
      </c>
      <c r="U9" s="67">
        <v>0.90961000000000003</v>
      </c>
      <c r="V9" s="66">
        <v>289</v>
      </c>
      <c r="W9" s="67">
        <v>16.4298</v>
      </c>
      <c r="X9" s="76">
        <v>503</v>
      </c>
      <c r="Y9" s="77">
        <v>100</v>
      </c>
    </row>
    <row r="10" spans="1:25" s="24" customFormat="1" ht="15" customHeight="1" x14ac:dyDescent="0.2">
      <c r="A10" s="22" t="s">
        <v>19</v>
      </c>
      <c r="B10" s="59" t="s">
        <v>22</v>
      </c>
      <c r="C10" s="39">
        <v>15099</v>
      </c>
      <c r="D10" s="46">
        <v>1551</v>
      </c>
      <c r="E10" s="42">
        <v>10.34</v>
      </c>
      <c r="F10" s="44">
        <v>101</v>
      </c>
      <c r="G10" s="42">
        <v>0.67330000000000001</v>
      </c>
      <c r="H10" s="46">
        <v>6991</v>
      </c>
      <c r="I10" s="42">
        <v>46.606699999999996</v>
      </c>
      <c r="J10" s="44">
        <v>2084</v>
      </c>
      <c r="K10" s="42">
        <v>13.8933</v>
      </c>
      <c r="L10" s="46">
        <v>3800</v>
      </c>
      <c r="M10" s="42">
        <v>25.333300000000001</v>
      </c>
      <c r="N10" s="44">
        <v>48</v>
      </c>
      <c r="O10" s="42">
        <v>0.32</v>
      </c>
      <c r="P10" s="45">
        <v>425</v>
      </c>
      <c r="Q10" s="41">
        <v>2.8332999999999999</v>
      </c>
      <c r="R10" s="46">
        <v>1946</v>
      </c>
      <c r="S10" s="41">
        <v>12.888299999999999</v>
      </c>
      <c r="T10" s="46">
        <v>99</v>
      </c>
      <c r="U10" s="41">
        <v>0.65566999999999998</v>
      </c>
      <c r="V10" s="46">
        <v>659</v>
      </c>
      <c r="W10" s="41">
        <v>4.3644999999999996</v>
      </c>
      <c r="X10" s="25">
        <v>1977</v>
      </c>
      <c r="Y10" s="26">
        <v>100</v>
      </c>
    </row>
    <row r="11" spans="1:25" s="24" customFormat="1" ht="15" customHeight="1" x14ac:dyDescent="0.2">
      <c r="A11" s="22" t="s">
        <v>19</v>
      </c>
      <c r="B11" s="62" t="s">
        <v>23</v>
      </c>
      <c r="C11" s="61">
        <v>9675</v>
      </c>
      <c r="D11" s="65">
        <v>44</v>
      </c>
      <c r="E11" s="69">
        <v>0.46610000000000001</v>
      </c>
      <c r="F11" s="71">
        <v>12</v>
      </c>
      <c r="G11" s="69">
        <v>0.12709999999999999</v>
      </c>
      <c r="H11" s="65">
        <v>572</v>
      </c>
      <c r="I11" s="69">
        <v>6.0593000000000004</v>
      </c>
      <c r="J11" s="71">
        <v>5509</v>
      </c>
      <c r="K11" s="69">
        <v>58.3581</v>
      </c>
      <c r="L11" s="65">
        <v>3062</v>
      </c>
      <c r="M11" s="69">
        <v>32.436399999999999</v>
      </c>
      <c r="N11" s="71">
        <v>39</v>
      </c>
      <c r="O11" s="69">
        <v>0.41310000000000002</v>
      </c>
      <c r="P11" s="74">
        <v>202</v>
      </c>
      <c r="Q11" s="67">
        <v>2.1398000000000001</v>
      </c>
      <c r="R11" s="65">
        <v>1116</v>
      </c>
      <c r="S11" s="67">
        <v>11.5349</v>
      </c>
      <c r="T11" s="65">
        <v>235</v>
      </c>
      <c r="U11" s="67">
        <v>2.4289399999999999</v>
      </c>
      <c r="V11" s="65">
        <v>435</v>
      </c>
      <c r="W11" s="67">
        <v>4.4961000000000002</v>
      </c>
      <c r="X11" s="76">
        <v>1092</v>
      </c>
      <c r="Y11" s="77">
        <v>100</v>
      </c>
    </row>
    <row r="12" spans="1:25" s="24" customFormat="1" ht="15" customHeight="1" x14ac:dyDescent="0.2">
      <c r="A12" s="22" t="s">
        <v>19</v>
      </c>
      <c r="B12" s="59" t="s">
        <v>24</v>
      </c>
      <c r="C12" s="39">
        <v>56758</v>
      </c>
      <c r="D12" s="40">
        <v>741</v>
      </c>
      <c r="E12" s="42">
        <v>1.3239000000000001</v>
      </c>
      <c r="F12" s="43">
        <v>1335</v>
      </c>
      <c r="G12" s="42">
        <v>2.3851</v>
      </c>
      <c r="H12" s="40">
        <v>30350</v>
      </c>
      <c r="I12" s="42">
        <v>54.2226</v>
      </c>
      <c r="J12" s="43">
        <v>11444</v>
      </c>
      <c r="K12" s="42">
        <v>20.445599999999999</v>
      </c>
      <c r="L12" s="40">
        <v>9572</v>
      </c>
      <c r="M12" s="42">
        <v>17.101099999999999</v>
      </c>
      <c r="N12" s="43">
        <v>448</v>
      </c>
      <c r="O12" s="42">
        <v>0.8004</v>
      </c>
      <c r="P12" s="47">
        <v>2083</v>
      </c>
      <c r="Q12" s="41">
        <v>3.7214</v>
      </c>
      <c r="R12" s="40">
        <v>9016</v>
      </c>
      <c r="S12" s="41">
        <v>15.885</v>
      </c>
      <c r="T12" s="40">
        <v>785</v>
      </c>
      <c r="U12" s="41">
        <v>1.38306</v>
      </c>
      <c r="V12" s="40">
        <v>8995</v>
      </c>
      <c r="W12" s="41">
        <v>15.848000000000001</v>
      </c>
      <c r="X12" s="25">
        <v>10138</v>
      </c>
      <c r="Y12" s="26">
        <v>100</v>
      </c>
    </row>
    <row r="13" spans="1:25" s="24" customFormat="1" ht="15" customHeight="1" x14ac:dyDescent="0.2">
      <c r="A13" s="22" t="s">
        <v>19</v>
      </c>
      <c r="B13" s="62" t="s">
        <v>25</v>
      </c>
      <c r="C13" s="61">
        <v>10961</v>
      </c>
      <c r="D13" s="65">
        <v>154</v>
      </c>
      <c r="E13" s="69">
        <v>1.4154</v>
      </c>
      <c r="F13" s="71">
        <v>78</v>
      </c>
      <c r="G13" s="69">
        <v>0.71689999999999998</v>
      </c>
      <c r="H13" s="65">
        <v>5160</v>
      </c>
      <c r="I13" s="69">
        <v>47.426499999999997</v>
      </c>
      <c r="J13" s="71">
        <v>1297</v>
      </c>
      <c r="K13" s="69">
        <v>11.920999999999999</v>
      </c>
      <c r="L13" s="65">
        <v>3689</v>
      </c>
      <c r="M13" s="69">
        <v>33.906300000000002</v>
      </c>
      <c r="N13" s="71">
        <v>21</v>
      </c>
      <c r="O13" s="69">
        <v>0.193</v>
      </c>
      <c r="P13" s="73">
        <v>481</v>
      </c>
      <c r="Q13" s="67">
        <v>4.4210000000000003</v>
      </c>
      <c r="R13" s="66">
        <v>1487</v>
      </c>
      <c r="S13" s="67">
        <v>13.5663</v>
      </c>
      <c r="T13" s="65">
        <v>81</v>
      </c>
      <c r="U13" s="67">
        <v>0.73897999999999997</v>
      </c>
      <c r="V13" s="66">
        <v>1856</v>
      </c>
      <c r="W13" s="67">
        <v>16.9328</v>
      </c>
      <c r="X13" s="76">
        <v>1868</v>
      </c>
      <c r="Y13" s="77">
        <v>100</v>
      </c>
    </row>
    <row r="14" spans="1:25" s="24" customFormat="1" ht="15" customHeight="1" x14ac:dyDescent="0.2">
      <c r="A14" s="22" t="s">
        <v>19</v>
      </c>
      <c r="B14" s="59" t="s">
        <v>26</v>
      </c>
      <c r="C14" s="48">
        <v>6402</v>
      </c>
      <c r="D14" s="40">
        <v>23</v>
      </c>
      <c r="E14" s="42">
        <v>0.36980000000000002</v>
      </c>
      <c r="F14" s="44">
        <v>24</v>
      </c>
      <c r="G14" s="42">
        <v>0.38590000000000002</v>
      </c>
      <c r="H14" s="40">
        <v>2519</v>
      </c>
      <c r="I14" s="42">
        <v>40.504899999999999</v>
      </c>
      <c r="J14" s="44">
        <v>2390</v>
      </c>
      <c r="K14" s="42">
        <v>38.430599999999998</v>
      </c>
      <c r="L14" s="40">
        <v>1104</v>
      </c>
      <c r="M14" s="42">
        <v>17.752099999999999</v>
      </c>
      <c r="N14" s="44">
        <v>5</v>
      </c>
      <c r="O14" s="42">
        <v>8.0399999999999999E-2</v>
      </c>
      <c r="P14" s="45">
        <v>154</v>
      </c>
      <c r="Q14" s="41">
        <v>2.4763000000000002</v>
      </c>
      <c r="R14" s="40">
        <v>1470</v>
      </c>
      <c r="S14" s="41">
        <v>22.961600000000001</v>
      </c>
      <c r="T14" s="40">
        <v>183</v>
      </c>
      <c r="U14" s="41">
        <v>2.8584800000000001</v>
      </c>
      <c r="V14" s="40">
        <v>555</v>
      </c>
      <c r="W14" s="41">
        <v>8.6692</v>
      </c>
      <c r="X14" s="25">
        <v>1238</v>
      </c>
      <c r="Y14" s="26">
        <v>100</v>
      </c>
    </row>
    <row r="15" spans="1:25" s="24" customFormat="1" ht="15" customHeight="1" x14ac:dyDescent="0.2">
      <c r="A15" s="22" t="s">
        <v>19</v>
      </c>
      <c r="B15" s="62" t="s">
        <v>27</v>
      </c>
      <c r="C15" s="63">
        <v>4077</v>
      </c>
      <c r="D15" s="65">
        <v>16</v>
      </c>
      <c r="E15" s="69">
        <v>0.40089999999999998</v>
      </c>
      <c r="F15" s="70">
        <v>18</v>
      </c>
      <c r="G15" s="69">
        <v>0.45100000000000001</v>
      </c>
      <c r="H15" s="65">
        <v>463</v>
      </c>
      <c r="I15" s="69">
        <v>11.601100000000001</v>
      </c>
      <c r="J15" s="70">
        <v>2569</v>
      </c>
      <c r="K15" s="69">
        <v>64.369799999999998</v>
      </c>
      <c r="L15" s="65">
        <v>807</v>
      </c>
      <c r="M15" s="69">
        <v>20.220500000000001</v>
      </c>
      <c r="N15" s="70">
        <v>4</v>
      </c>
      <c r="O15" s="69">
        <v>0.1002</v>
      </c>
      <c r="P15" s="73">
        <v>114</v>
      </c>
      <c r="Q15" s="67">
        <v>2.8563999999999998</v>
      </c>
      <c r="R15" s="65">
        <v>925</v>
      </c>
      <c r="S15" s="67">
        <v>22.688300000000002</v>
      </c>
      <c r="T15" s="65">
        <v>86</v>
      </c>
      <c r="U15" s="67">
        <v>2.1093899999999999</v>
      </c>
      <c r="V15" s="65">
        <v>109</v>
      </c>
      <c r="W15" s="67">
        <v>2.6735000000000002</v>
      </c>
      <c r="X15" s="76">
        <v>235</v>
      </c>
      <c r="Y15" s="77">
        <v>100</v>
      </c>
    </row>
    <row r="16" spans="1:25" s="24" customFormat="1" ht="15" customHeight="1" x14ac:dyDescent="0.2">
      <c r="A16" s="22" t="s">
        <v>19</v>
      </c>
      <c r="B16" s="59" t="s">
        <v>28</v>
      </c>
      <c r="C16" s="48">
        <v>2753</v>
      </c>
      <c r="D16" s="46">
        <v>3</v>
      </c>
      <c r="E16" s="42">
        <v>0.1111</v>
      </c>
      <c r="F16" s="43">
        <v>3</v>
      </c>
      <c r="G16" s="42">
        <v>0.1111</v>
      </c>
      <c r="H16" s="46">
        <v>115</v>
      </c>
      <c r="I16" s="42">
        <v>4.2576999999999998</v>
      </c>
      <c r="J16" s="43">
        <v>2559</v>
      </c>
      <c r="K16" s="42">
        <v>94.742699999999999</v>
      </c>
      <c r="L16" s="46">
        <v>8</v>
      </c>
      <c r="M16" s="42">
        <v>0.29620000000000002</v>
      </c>
      <c r="N16" s="43">
        <v>2</v>
      </c>
      <c r="O16" s="42">
        <v>7.3999999999999996E-2</v>
      </c>
      <c r="P16" s="45">
        <v>11</v>
      </c>
      <c r="Q16" s="41">
        <v>0.4073</v>
      </c>
      <c r="R16" s="40">
        <v>566</v>
      </c>
      <c r="S16" s="41">
        <v>20.5594</v>
      </c>
      <c r="T16" s="46">
        <v>52</v>
      </c>
      <c r="U16" s="41">
        <v>1.8888499999999999</v>
      </c>
      <c r="V16" s="40">
        <v>41</v>
      </c>
      <c r="W16" s="41">
        <v>1.4893000000000001</v>
      </c>
      <c r="X16" s="25">
        <v>221</v>
      </c>
      <c r="Y16" s="26">
        <v>100</v>
      </c>
    </row>
    <row r="17" spans="1:25" s="24" customFormat="1" ht="15" customHeight="1" x14ac:dyDescent="0.2">
      <c r="A17" s="22" t="s">
        <v>19</v>
      </c>
      <c r="B17" s="62" t="s">
        <v>29</v>
      </c>
      <c r="C17" s="61">
        <v>46666</v>
      </c>
      <c r="D17" s="65">
        <v>125</v>
      </c>
      <c r="E17" s="69">
        <v>0.27910000000000001</v>
      </c>
      <c r="F17" s="71">
        <v>169</v>
      </c>
      <c r="G17" s="69">
        <v>0.37740000000000001</v>
      </c>
      <c r="H17" s="65">
        <v>9362</v>
      </c>
      <c r="I17" s="69">
        <v>20.906199999999998</v>
      </c>
      <c r="J17" s="71">
        <v>21952</v>
      </c>
      <c r="K17" s="69">
        <v>49.020800000000001</v>
      </c>
      <c r="L17" s="65">
        <v>11404</v>
      </c>
      <c r="M17" s="69">
        <v>25.466200000000001</v>
      </c>
      <c r="N17" s="71">
        <v>47</v>
      </c>
      <c r="O17" s="69">
        <v>0.105</v>
      </c>
      <c r="P17" s="74">
        <v>1722</v>
      </c>
      <c r="Q17" s="67">
        <v>3.8454000000000002</v>
      </c>
      <c r="R17" s="65">
        <v>6947</v>
      </c>
      <c r="S17" s="67">
        <v>14.8866</v>
      </c>
      <c r="T17" s="65">
        <v>1885</v>
      </c>
      <c r="U17" s="67">
        <v>4.0393400000000002</v>
      </c>
      <c r="V17" s="65">
        <v>1969</v>
      </c>
      <c r="W17" s="67">
        <v>4.2192999999999996</v>
      </c>
      <c r="X17" s="76">
        <v>3952</v>
      </c>
      <c r="Y17" s="77">
        <v>100</v>
      </c>
    </row>
    <row r="18" spans="1:25" s="24" customFormat="1" ht="15" customHeight="1" x14ac:dyDescent="0.2">
      <c r="A18" s="22" t="s">
        <v>19</v>
      </c>
      <c r="B18" s="59" t="s">
        <v>30</v>
      </c>
      <c r="C18" s="39">
        <v>38980</v>
      </c>
      <c r="D18" s="46">
        <v>39</v>
      </c>
      <c r="E18" s="42">
        <v>0.1013</v>
      </c>
      <c r="F18" s="44">
        <v>160</v>
      </c>
      <c r="G18" s="42">
        <v>0.41539999999999999</v>
      </c>
      <c r="H18" s="46">
        <v>2881</v>
      </c>
      <c r="I18" s="42">
        <v>7.4804000000000004</v>
      </c>
      <c r="J18" s="44">
        <v>28450</v>
      </c>
      <c r="K18" s="42">
        <v>73.869200000000006</v>
      </c>
      <c r="L18" s="46">
        <v>5805</v>
      </c>
      <c r="M18" s="42">
        <v>15.0724</v>
      </c>
      <c r="N18" s="44">
        <v>45</v>
      </c>
      <c r="O18" s="42">
        <v>0.1168</v>
      </c>
      <c r="P18" s="45">
        <v>1134</v>
      </c>
      <c r="Q18" s="41">
        <v>2.9443999999999999</v>
      </c>
      <c r="R18" s="40">
        <v>5047</v>
      </c>
      <c r="S18" s="41">
        <v>12.947699999999999</v>
      </c>
      <c r="T18" s="46">
        <v>466</v>
      </c>
      <c r="U18" s="41">
        <v>1.1954800000000001</v>
      </c>
      <c r="V18" s="40">
        <v>777</v>
      </c>
      <c r="W18" s="41">
        <v>1.9933000000000001</v>
      </c>
      <c r="X18" s="25">
        <v>2407</v>
      </c>
      <c r="Y18" s="26">
        <v>100</v>
      </c>
    </row>
    <row r="19" spans="1:25" s="24" customFormat="1" ht="15" customHeight="1" x14ac:dyDescent="0.2">
      <c r="A19" s="22" t="s">
        <v>19</v>
      </c>
      <c r="B19" s="62" t="s">
        <v>31</v>
      </c>
      <c r="C19" s="61">
        <v>1864</v>
      </c>
      <c r="D19" s="65">
        <v>9</v>
      </c>
      <c r="E19" s="69">
        <v>0.5</v>
      </c>
      <c r="F19" s="70">
        <v>266</v>
      </c>
      <c r="G19" s="69">
        <v>14.777799999999999</v>
      </c>
      <c r="H19" s="65">
        <v>202</v>
      </c>
      <c r="I19" s="69">
        <v>11.222200000000001</v>
      </c>
      <c r="J19" s="70">
        <v>39</v>
      </c>
      <c r="K19" s="69">
        <v>2.1667000000000001</v>
      </c>
      <c r="L19" s="65">
        <v>130</v>
      </c>
      <c r="M19" s="69">
        <v>7.2222</v>
      </c>
      <c r="N19" s="70">
        <v>1016</v>
      </c>
      <c r="O19" s="69">
        <v>56.444400000000002</v>
      </c>
      <c r="P19" s="73">
        <v>138</v>
      </c>
      <c r="Q19" s="67">
        <v>7.6666999999999996</v>
      </c>
      <c r="R19" s="65">
        <v>261</v>
      </c>
      <c r="S19" s="67">
        <v>14.0021</v>
      </c>
      <c r="T19" s="65">
        <v>64</v>
      </c>
      <c r="U19" s="67">
        <v>3.4334799999999999</v>
      </c>
      <c r="V19" s="65">
        <v>296</v>
      </c>
      <c r="W19" s="67">
        <v>15.879799999999999</v>
      </c>
      <c r="X19" s="76">
        <v>290</v>
      </c>
      <c r="Y19" s="77">
        <v>100</v>
      </c>
    </row>
    <row r="20" spans="1:25" s="24" customFormat="1" ht="15" customHeight="1" x14ac:dyDescent="0.2">
      <c r="A20" s="22" t="s">
        <v>19</v>
      </c>
      <c r="B20" s="59" t="s">
        <v>32</v>
      </c>
      <c r="C20" s="48">
        <v>1307</v>
      </c>
      <c r="D20" s="46">
        <v>45</v>
      </c>
      <c r="E20" s="42">
        <v>3.5432999999999999</v>
      </c>
      <c r="F20" s="43">
        <v>2</v>
      </c>
      <c r="G20" s="42">
        <v>0.1575</v>
      </c>
      <c r="H20" s="46">
        <v>314</v>
      </c>
      <c r="I20" s="42">
        <v>24.724399999999999</v>
      </c>
      <c r="J20" s="43">
        <v>31</v>
      </c>
      <c r="K20" s="42">
        <v>2.4409000000000001</v>
      </c>
      <c r="L20" s="46">
        <v>840</v>
      </c>
      <c r="M20" s="42">
        <v>66.1417</v>
      </c>
      <c r="N20" s="43">
        <v>3</v>
      </c>
      <c r="O20" s="42">
        <v>0.23619999999999999</v>
      </c>
      <c r="P20" s="45">
        <v>35</v>
      </c>
      <c r="Q20" s="41">
        <v>2.7559</v>
      </c>
      <c r="R20" s="40">
        <v>231</v>
      </c>
      <c r="S20" s="41">
        <v>17.674099999999999</v>
      </c>
      <c r="T20" s="46">
        <v>37</v>
      </c>
      <c r="U20" s="41">
        <v>2.8309099999999998</v>
      </c>
      <c r="V20" s="40">
        <v>59</v>
      </c>
      <c r="W20" s="41">
        <v>4.5141999999999998</v>
      </c>
      <c r="X20" s="25">
        <v>720</v>
      </c>
      <c r="Y20" s="26">
        <v>100</v>
      </c>
    </row>
    <row r="21" spans="1:25" s="24" customFormat="1" ht="15" customHeight="1" x14ac:dyDescent="0.2">
      <c r="A21" s="22" t="s">
        <v>19</v>
      </c>
      <c r="B21" s="62" t="s">
        <v>33</v>
      </c>
      <c r="C21" s="61">
        <v>27176</v>
      </c>
      <c r="D21" s="66">
        <v>62</v>
      </c>
      <c r="E21" s="69">
        <v>0.23200000000000001</v>
      </c>
      <c r="F21" s="70">
        <v>139</v>
      </c>
      <c r="G21" s="69">
        <v>0.5202</v>
      </c>
      <c r="H21" s="66">
        <v>4811</v>
      </c>
      <c r="I21" s="69">
        <v>18.0032</v>
      </c>
      <c r="J21" s="70">
        <v>15113</v>
      </c>
      <c r="K21" s="69">
        <v>56.554299999999998</v>
      </c>
      <c r="L21" s="66">
        <v>5586</v>
      </c>
      <c r="M21" s="69">
        <v>20.903300000000002</v>
      </c>
      <c r="N21" s="70">
        <v>21</v>
      </c>
      <c r="O21" s="69">
        <v>7.8600000000000003E-2</v>
      </c>
      <c r="P21" s="74">
        <v>991</v>
      </c>
      <c r="Q21" s="67">
        <v>3.7084000000000001</v>
      </c>
      <c r="R21" s="66">
        <v>4839</v>
      </c>
      <c r="S21" s="67">
        <v>17.8062</v>
      </c>
      <c r="T21" s="66">
        <v>453</v>
      </c>
      <c r="U21" s="67">
        <v>1.6669099999999999</v>
      </c>
      <c r="V21" s="66">
        <v>940</v>
      </c>
      <c r="W21" s="67">
        <v>3.4588999999999999</v>
      </c>
      <c r="X21" s="76">
        <v>4081</v>
      </c>
      <c r="Y21" s="77">
        <v>99.706000000000003</v>
      </c>
    </row>
    <row r="22" spans="1:25" s="24" customFormat="1" ht="15" customHeight="1" x14ac:dyDescent="0.2">
      <c r="A22" s="22" t="s">
        <v>19</v>
      </c>
      <c r="B22" s="59" t="s">
        <v>34</v>
      </c>
      <c r="C22" s="39">
        <v>18350</v>
      </c>
      <c r="D22" s="40">
        <v>35</v>
      </c>
      <c r="E22" s="42">
        <v>0.193</v>
      </c>
      <c r="F22" s="43">
        <v>59</v>
      </c>
      <c r="G22" s="42">
        <v>0.32540000000000002</v>
      </c>
      <c r="H22" s="40">
        <v>1743</v>
      </c>
      <c r="I22" s="42">
        <v>9.6118000000000006</v>
      </c>
      <c r="J22" s="43">
        <v>8076</v>
      </c>
      <c r="K22" s="42">
        <v>44.5351</v>
      </c>
      <c r="L22" s="40">
        <v>7078</v>
      </c>
      <c r="M22" s="42">
        <v>39.031700000000001</v>
      </c>
      <c r="N22" s="43">
        <v>7</v>
      </c>
      <c r="O22" s="42">
        <v>3.8600000000000002E-2</v>
      </c>
      <c r="P22" s="47">
        <v>1136</v>
      </c>
      <c r="Q22" s="41">
        <v>6.2645</v>
      </c>
      <c r="R22" s="46">
        <v>3519</v>
      </c>
      <c r="S22" s="41">
        <v>19.177099999999999</v>
      </c>
      <c r="T22" s="40">
        <v>216</v>
      </c>
      <c r="U22" s="41">
        <v>1.1771100000000001</v>
      </c>
      <c r="V22" s="46">
        <v>674</v>
      </c>
      <c r="W22" s="41">
        <v>3.673</v>
      </c>
      <c r="X22" s="25">
        <v>1879</v>
      </c>
      <c r="Y22" s="26">
        <v>100</v>
      </c>
    </row>
    <row r="23" spans="1:25" s="24" customFormat="1" ht="15" customHeight="1" x14ac:dyDescent="0.2">
      <c r="A23" s="22" t="s">
        <v>19</v>
      </c>
      <c r="B23" s="62" t="s">
        <v>35</v>
      </c>
      <c r="C23" s="61">
        <v>3787</v>
      </c>
      <c r="D23" s="65">
        <v>30</v>
      </c>
      <c r="E23" s="69">
        <v>0.80600000000000005</v>
      </c>
      <c r="F23" s="70">
        <v>24</v>
      </c>
      <c r="G23" s="69">
        <v>0.64480000000000004</v>
      </c>
      <c r="H23" s="65">
        <v>440</v>
      </c>
      <c r="I23" s="69">
        <v>11.8216</v>
      </c>
      <c r="J23" s="70">
        <v>1082</v>
      </c>
      <c r="K23" s="69">
        <v>29.070399999999999</v>
      </c>
      <c r="L23" s="65">
        <v>1873</v>
      </c>
      <c r="M23" s="69">
        <v>50.322400000000002</v>
      </c>
      <c r="N23" s="70">
        <v>9</v>
      </c>
      <c r="O23" s="69">
        <v>0.24179999999999999</v>
      </c>
      <c r="P23" s="74">
        <v>264</v>
      </c>
      <c r="Q23" s="67">
        <v>7.093</v>
      </c>
      <c r="R23" s="65">
        <v>925</v>
      </c>
      <c r="S23" s="67">
        <v>24.425699999999999</v>
      </c>
      <c r="T23" s="65">
        <v>65</v>
      </c>
      <c r="U23" s="67">
        <v>1.7163999999999999</v>
      </c>
      <c r="V23" s="65">
        <v>153</v>
      </c>
      <c r="W23" s="67">
        <v>4.0400999999999998</v>
      </c>
      <c r="X23" s="76">
        <v>1365</v>
      </c>
      <c r="Y23" s="77">
        <v>100</v>
      </c>
    </row>
    <row r="24" spans="1:25" s="24" customFormat="1" ht="15" customHeight="1" x14ac:dyDescent="0.2">
      <c r="A24" s="22" t="s">
        <v>19</v>
      </c>
      <c r="B24" s="59" t="s">
        <v>36</v>
      </c>
      <c r="C24" s="39">
        <v>5567</v>
      </c>
      <c r="D24" s="46">
        <v>91</v>
      </c>
      <c r="E24" s="42">
        <v>1.6536</v>
      </c>
      <c r="F24" s="44">
        <v>38</v>
      </c>
      <c r="G24" s="42">
        <v>0.6905</v>
      </c>
      <c r="H24" s="46">
        <v>1139</v>
      </c>
      <c r="I24" s="42">
        <v>20.697800000000001</v>
      </c>
      <c r="J24" s="44">
        <v>1794</v>
      </c>
      <c r="K24" s="42">
        <v>32.6004</v>
      </c>
      <c r="L24" s="46">
        <v>2030</v>
      </c>
      <c r="M24" s="42">
        <v>36.889000000000003</v>
      </c>
      <c r="N24" s="44">
        <v>7</v>
      </c>
      <c r="O24" s="42">
        <v>0.12720000000000001</v>
      </c>
      <c r="P24" s="47">
        <v>404</v>
      </c>
      <c r="Q24" s="41">
        <v>7.3414999999999999</v>
      </c>
      <c r="R24" s="40">
        <v>1057</v>
      </c>
      <c r="S24" s="41">
        <v>18.986899999999999</v>
      </c>
      <c r="T24" s="46">
        <v>64</v>
      </c>
      <c r="U24" s="41">
        <v>1.1496299999999999</v>
      </c>
      <c r="V24" s="40">
        <v>569</v>
      </c>
      <c r="W24" s="41">
        <v>10.2209</v>
      </c>
      <c r="X24" s="25">
        <v>1356</v>
      </c>
      <c r="Y24" s="26">
        <v>100</v>
      </c>
    </row>
    <row r="25" spans="1:25" s="24" customFormat="1" ht="15" customHeight="1" x14ac:dyDescent="0.2">
      <c r="A25" s="22" t="s">
        <v>19</v>
      </c>
      <c r="B25" s="62" t="s">
        <v>37</v>
      </c>
      <c r="C25" s="63">
        <v>9900</v>
      </c>
      <c r="D25" s="65">
        <v>14</v>
      </c>
      <c r="E25" s="69">
        <v>0.14269999999999999</v>
      </c>
      <c r="F25" s="70">
        <v>19</v>
      </c>
      <c r="G25" s="69">
        <v>0.19359999999999999</v>
      </c>
      <c r="H25" s="65">
        <v>357</v>
      </c>
      <c r="I25" s="69">
        <v>3.6383999999999999</v>
      </c>
      <c r="J25" s="70">
        <v>3382</v>
      </c>
      <c r="K25" s="69">
        <v>34.468000000000004</v>
      </c>
      <c r="L25" s="65">
        <v>5628</v>
      </c>
      <c r="M25" s="69">
        <v>57.3583</v>
      </c>
      <c r="N25" s="70">
        <v>3</v>
      </c>
      <c r="O25" s="69">
        <v>3.0599999999999999E-2</v>
      </c>
      <c r="P25" s="74">
        <v>409</v>
      </c>
      <c r="Q25" s="67">
        <v>4.1684000000000001</v>
      </c>
      <c r="R25" s="65">
        <v>1254</v>
      </c>
      <c r="S25" s="67">
        <v>12.666700000000001</v>
      </c>
      <c r="T25" s="65">
        <v>88</v>
      </c>
      <c r="U25" s="67">
        <v>0.88888999999999996</v>
      </c>
      <c r="V25" s="65">
        <v>126</v>
      </c>
      <c r="W25" s="67">
        <v>1.2726999999999999</v>
      </c>
      <c r="X25" s="76">
        <v>1407</v>
      </c>
      <c r="Y25" s="77">
        <v>100</v>
      </c>
    </row>
    <row r="26" spans="1:25" s="24" customFormat="1" ht="15" customHeight="1" x14ac:dyDescent="0.2">
      <c r="A26" s="22" t="s">
        <v>19</v>
      </c>
      <c r="B26" s="59" t="s">
        <v>38</v>
      </c>
      <c r="C26" s="39">
        <v>20553</v>
      </c>
      <c r="D26" s="40">
        <v>102</v>
      </c>
      <c r="E26" s="42">
        <v>0.54039999999999999</v>
      </c>
      <c r="F26" s="43">
        <v>54</v>
      </c>
      <c r="G26" s="42">
        <v>0.28610000000000002</v>
      </c>
      <c r="H26" s="40">
        <v>531</v>
      </c>
      <c r="I26" s="42">
        <v>2.8130999999999999</v>
      </c>
      <c r="J26" s="43">
        <v>14205</v>
      </c>
      <c r="K26" s="42">
        <v>75.254300000000001</v>
      </c>
      <c r="L26" s="40">
        <v>3727</v>
      </c>
      <c r="M26" s="42">
        <v>19.744599999999998</v>
      </c>
      <c r="N26" s="43">
        <v>5</v>
      </c>
      <c r="O26" s="42">
        <v>2.6499999999999999E-2</v>
      </c>
      <c r="P26" s="47">
        <v>252</v>
      </c>
      <c r="Q26" s="41">
        <v>1.335</v>
      </c>
      <c r="R26" s="40">
        <v>2866</v>
      </c>
      <c r="S26" s="41">
        <v>13.9444</v>
      </c>
      <c r="T26" s="40">
        <v>1677</v>
      </c>
      <c r="U26" s="41">
        <v>8.1593900000000001</v>
      </c>
      <c r="V26" s="40">
        <v>214</v>
      </c>
      <c r="W26" s="41">
        <v>1.0411999999999999</v>
      </c>
      <c r="X26" s="25">
        <v>1367</v>
      </c>
      <c r="Y26" s="26">
        <v>99.927000000000007</v>
      </c>
    </row>
    <row r="27" spans="1:25" s="24" customFormat="1" ht="15" customHeight="1" x14ac:dyDescent="0.2">
      <c r="A27" s="22" t="s">
        <v>19</v>
      </c>
      <c r="B27" s="62" t="s">
        <v>39</v>
      </c>
      <c r="C27" s="63">
        <v>1547</v>
      </c>
      <c r="D27" s="66">
        <v>13</v>
      </c>
      <c r="E27" s="69">
        <v>0.88319999999999999</v>
      </c>
      <c r="F27" s="70">
        <v>2</v>
      </c>
      <c r="G27" s="69">
        <v>0.13589999999999999</v>
      </c>
      <c r="H27" s="66">
        <v>31</v>
      </c>
      <c r="I27" s="69">
        <v>2.1059999999999999</v>
      </c>
      <c r="J27" s="70">
        <v>109</v>
      </c>
      <c r="K27" s="69">
        <v>7.4048999999999996</v>
      </c>
      <c r="L27" s="66">
        <v>1278</v>
      </c>
      <c r="M27" s="69">
        <v>86.820700000000002</v>
      </c>
      <c r="N27" s="70">
        <v>1</v>
      </c>
      <c r="O27" s="69">
        <v>6.7900000000000002E-2</v>
      </c>
      <c r="P27" s="74">
        <v>38</v>
      </c>
      <c r="Q27" s="67">
        <v>2.5815000000000001</v>
      </c>
      <c r="R27" s="65">
        <v>492</v>
      </c>
      <c r="S27" s="67">
        <v>31.8035</v>
      </c>
      <c r="T27" s="66">
        <v>75</v>
      </c>
      <c r="U27" s="67">
        <v>4.84809</v>
      </c>
      <c r="V27" s="65">
        <v>79</v>
      </c>
      <c r="W27" s="67">
        <v>5.1067</v>
      </c>
      <c r="X27" s="76">
        <v>589</v>
      </c>
      <c r="Y27" s="77">
        <v>100</v>
      </c>
    </row>
    <row r="28" spans="1:25" s="24" customFormat="1" ht="15" customHeight="1" x14ac:dyDescent="0.2">
      <c r="A28" s="22" t="s">
        <v>19</v>
      </c>
      <c r="B28" s="59" t="s">
        <v>40</v>
      </c>
      <c r="C28" s="48">
        <v>11423</v>
      </c>
      <c r="D28" s="46">
        <v>31</v>
      </c>
      <c r="E28" s="42">
        <v>0.28060000000000002</v>
      </c>
      <c r="F28" s="44">
        <v>55</v>
      </c>
      <c r="G28" s="42">
        <v>0.49790000000000001</v>
      </c>
      <c r="H28" s="46">
        <v>955</v>
      </c>
      <c r="I28" s="42">
        <v>8.6448999999999998</v>
      </c>
      <c r="J28" s="44">
        <v>7660</v>
      </c>
      <c r="K28" s="42">
        <v>69.340100000000007</v>
      </c>
      <c r="L28" s="46">
        <v>1890</v>
      </c>
      <c r="M28" s="42">
        <v>17.108699999999999</v>
      </c>
      <c r="N28" s="44">
        <v>10</v>
      </c>
      <c r="O28" s="42">
        <v>9.0499999999999997E-2</v>
      </c>
      <c r="P28" s="45">
        <v>446</v>
      </c>
      <c r="Q28" s="41">
        <v>4.0373000000000001</v>
      </c>
      <c r="R28" s="46">
        <v>1860</v>
      </c>
      <c r="S28" s="41">
        <v>16.282900000000001</v>
      </c>
      <c r="T28" s="46">
        <v>376</v>
      </c>
      <c r="U28" s="41">
        <v>3.2915999999999999</v>
      </c>
      <c r="V28" s="46">
        <v>271</v>
      </c>
      <c r="W28" s="41">
        <v>2.3723999999999998</v>
      </c>
      <c r="X28" s="25">
        <v>1434</v>
      </c>
      <c r="Y28" s="26">
        <v>100</v>
      </c>
    </row>
    <row r="29" spans="1:25" s="24" customFormat="1" ht="15" customHeight="1" x14ac:dyDescent="0.2">
      <c r="A29" s="22" t="s">
        <v>19</v>
      </c>
      <c r="B29" s="62" t="s">
        <v>41</v>
      </c>
      <c r="C29" s="61">
        <v>8850</v>
      </c>
      <c r="D29" s="65">
        <v>33</v>
      </c>
      <c r="E29" s="69">
        <v>0.3846</v>
      </c>
      <c r="F29" s="70">
        <v>80</v>
      </c>
      <c r="G29" s="69">
        <v>0.93240000000000001</v>
      </c>
      <c r="H29" s="65">
        <v>3313</v>
      </c>
      <c r="I29" s="69">
        <v>38.613100000000003</v>
      </c>
      <c r="J29" s="70">
        <v>1917</v>
      </c>
      <c r="K29" s="69">
        <v>22.342700000000001</v>
      </c>
      <c r="L29" s="65">
        <v>2869</v>
      </c>
      <c r="M29" s="69">
        <v>33.438200000000002</v>
      </c>
      <c r="N29" s="70">
        <v>4</v>
      </c>
      <c r="O29" s="69">
        <v>4.6600000000000003E-2</v>
      </c>
      <c r="P29" s="74">
        <v>364</v>
      </c>
      <c r="Q29" s="67">
        <v>4.2423999999999999</v>
      </c>
      <c r="R29" s="65">
        <v>2476</v>
      </c>
      <c r="S29" s="67">
        <v>27.977399999999999</v>
      </c>
      <c r="T29" s="65">
        <v>270</v>
      </c>
      <c r="U29" s="67">
        <v>3.0508500000000001</v>
      </c>
      <c r="V29" s="65">
        <v>905</v>
      </c>
      <c r="W29" s="67">
        <v>10.226000000000001</v>
      </c>
      <c r="X29" s="76">
        <v>1873</v>
      </c>
      <c r="Y29" s="77">
        <v>100</v>
      </c>
    </row>
    <row r="30" spans="1:25" s="24" customFormat="1" ht="15" customHeight="1" x14ac:dyDescent="0.2">
      <c r="A30" s="22" t="s">
        <v>19</v>
      </c>
      <c r="B30" s="59" t="s">
        <v>42</v>
      </c>
      <c r="C30" s="39">
        <v>33889</v>
      </c>
      <c r="D30" s="46">
        <v>259</v>
      </c>
      <c r="E30" s="42">
        <v>0.77010000000000001</v>
      </c>
      <c r="F30" s="43">
        <v>130</v>
      </c>
      <c r="G30" s="42">
        <v>0.38650000000000001</v>
      </c>
      <c r="H30" s="46">
        <v>2124</v>
      </c>
      <c r="I30" s="42">
        <v>6.3154000000000003</v>
      </c>
      <c r="J30" s="43">
        <v>18883</v>
      </c>
      <c r="K30" s="42">
        <v>56.145899999999997</v>
      </c>
      <c r="L30" s="46">
        <v>11044</v>
      </c>
      <c r="M30" s="42">
        <v>32.837800000000001</v>
      </c>
      <c r="N30" s="43">
        <v>19</v>
      </c>
      <c r="O30" s="42">
        <v>5.6500000000000002E-2</v>
      </c>
      <c r="P30" s="45">
        <v>1173</v>
      </c>
      <c r="Q30" s="41">
        <v>3.4876999999999998</v>
      </c>
      <c r="R30" s="46">
        <v>5059</v>
      </c>
      <c r="S30" s="41">
        <v>14.928100000000001</v>
      </c>
      <c r="T30" s="46">
        <v>257</v>
      </c>
      <c r="U30" s="41">
        <v>0.75836000000000003</v>
      </c>
      <c r="V30" s="46">
        <v>1118</v>
      </c>
      <c r="W30" s="41">
        <v>3.2989999999999999</v>
      </c>
      <c r="X30" s="25">
        <v>3616</v>
      </c>
      <c r="Y30" s="26">
        <v>99.971999999999994</v>
      </c>
    </row>
    <row r="31" spans="1:25" s="24" customFormat="1" ht="15" customHeight="1" x14ac:dyDescent="0.2">
      <c r="A31" s="22" t="s">
        <v>19</v>
      </c>
      <c r="B31" s="62" t="s">
        <v>43</v>
      </c>
      <c r="C31" s="63">
        <v>9315</v>
      </c>
      <c r="D31" s="65">
        <v>519</v>
      </c>
      <c r="E31" s="69">
        <v>5.6721000000000004</v>
      </c>
      <c r="F31" s="71">
        <v>147</v>
      </c>
      <c r="G31" s="69">
        <v>1.6066</v>
      </c>
      <c r="H31" s="65">
        <v>901</v>
      </c>
      <c r="I31" s="69">
        <v>9.8469999999999995</v>
      </c>
      <c r="J31" s="71">
        <v>4240</v>
      </c>
      <c r="K31" s="69">
        <v>46.338799999999999</v>
      </c>
      <c r="L31" s="65">
        <v>2813</v>
      </c>
      <c r="M31" s="69">
        <v>30.743200000000002</v>
      </c>
      <c r="N31" s="71">
        <v>2</v>
      </c>
      <c r="O31" s="69">
        <v>2.1899999999999999E-2</v>
      </c>
      <c r="P31" s="73">
        <v>528</v>
      </c>
      <c r="Q31" s="67">
        <v>5.7705000000000002</v>
      </c>
      <c r="R31" s="66">
        <v>2263</v>
      </c>
      <c r="S31" s="67">
        <v>24.2941</v>
      </c>
      <c r="T31" s="65">
        <v>165</v>
      </c>
      <c r="U31" s="67">
        <v>1.7713399999999999</v>
      </c>
      <c r="V31" s="66">
        <v>798</v>
      </c>
      <c r="W31" s="67">
        <v>8.5668000000000006</v>
      </c>
      <c r="X31" s="76">
        <v>2170</v>
      </c>
      <c r="Y31" s="77">
        <v>99.953999999999994</v>
      </c>
    </row>
    <row r="32" spans="1:25" s="24" customFormat="1" ht="15" customHeight="1" x14ac:dyDescent="0.2">
      <c r="A32" s="22" t="s">
        <v>19</v>
      </c>
      <c r="B32" s="59" t="s">
        <v>44</v>
      </c>
      <c r="C32" s="39">
        <v>15401</v>
      </c>
      <c r="D32" s="40">
        <v>30</v>
      </c>
      <c r="E32" s="42">
        <v>0.19500000000000001</v>
      </c>
      <c r="F32" s="44">
        <v>20</v>
      </c>
      <c r="G32" s="42">
        <v>0.13</v>
      </c>
      <c r="H32" s="40">
        <v>178</v>
      </c>
      <c r="I32" s="42">
        <v>1.1569</v>
      </c>
      <c r="J32" s="44">
        <v>12758</v>
      </c>
      <c r="K32" s="42">
        <v>82.919499999999999</v>
      </c>
      <c r="L32" s="40">
        <v>2331</v>
      </c>
      <c r="M32" s="42">
        <v>15.1501</v>
      </c>
      <c r="N32" s="44">
        <v>1</v>
      </c>
      <c r="O32" s="42">
        <v>6.4999999999999997E-3</v>
      </c>
      <c r="P32" s="47">
        <v>68</v>
      </c>
      <c r="Q32" s="41">
        <v>0.442</v>
      </c>
      <c r="R32" s="40">
        <v>1463</v>
      </c>
      <c r="S32" s="41">
        <v>9.4993999999999996</v>
      </c>
      <c r="T32" s="40">
        <v>15</v>
      </c>
      <c r="U32" s="41">
        <v>9.74E-2</v>
      </c>
      <c r="V32" s="40">
        <v>72</v>
      </c>
      <c r="W32" s="41">
        <v>0.46750000000000003</v>
      </c>
      <c r="X32" s="25">
        <v>978</v>
      </c>
      <c r="Y32" s="26">
        <v>100</v>
      </c>
    </row>
    <row r="33" spans="1:25" s="24" customFormat="1" ht="15" customHeight="1" x14ac:dyDescent="0.2">
      <c r="A33" s="22" t="s">
        <v>19</v>
      </c>
      <c r="B33" s="62" t="s">
        <v>45</v>
      </c>
      <c r="C33" s="61">
        <v>14677</v>
      </c>
      <c r="D33" s="66">
        <v>40</v>
      </c>
      <c r="E33" s="69">
        <v>0.27550000000000002</v>
      </c>
      <c r="F33" s="70">
        <v>36</v>
      </c>
      <c r="G33" s="69">
        <v>0.24790000000000001</v>
      </c>
      <c r="H33" s="66">
        <v>548</v>
      </c>
      <c r="I33" s="69">
        <v>3.7738</v>
      </c>
      <c r="J33" s="70">
        <v>8365</v>
      </c>
      <c r="K33" s="69">
        <v>57.606200000000001</v>
      </c>
      <c r="L33" s="66">
        <v>5040</v>
      </c>
      <c r="M33" s="69">
        <v>34.708399999999997</v>
      </c>
      <c r="N33" s="70">
        <v>25</v>
      </c>
      <c r="O33" s="69">
        <v>0.17219999999999999</v>
      </c>
      <c r="P33" s="74">
        <v>467</v>
      </c>
      <c r="Q33" s="67">
        <v>3.2160000000000002</v>
      </c>
      <c r="R33" s="66">
        <v>2171</v>
      </c>
      <c r="S33" s="67">
        <v>14.7919</v>
      </c>
      <c r="T33" s="66">
        <v>156</v>
      </c>
      <c r="U33" s="67">
        <v>1.0628899999999999</v>
      </c>
      <c r="V33" s="66">
        <v>278</v>
      </c>
      <c r="W33" s="67">
        <v>1.8940999999999999</v>
      </c>
      <c r="X33" s="76">
        <v>2372</v>
      </c>
      <c r="Y33" s="77">
        <v>100</v>
      </c>
    </row>
    <row r="34" spans="1:25" s="24" customFormat="1" ht="15" customHeight="1" x14ac:dyDescent="0.2">
      <c r="A34" s="22" t="s">
        <v>19</v>
      </c>
      <c r="B34" s="59" t="s">
        <v>46</v>
      </c>
      <c r="C34" s="48">
        <v>1575</v>
      </c>
      <c r="D34" s="40">
        <v>806</v>
      </c>
      <c r="E34" s="42">
        <v>51.501600000000003</v>
      </c>
      <c r="F34" s="44">
        <v>0</v>
      </c>
      <c r="G34" s="42">
        <v>0</v>
      </c>
      <c r="H34" s="40">
        <v>55</v>
      </c>
      <c r="I34" s="42">
        <v>3.5144000000000002</v>
      </c>
      <c r="J34" s="44">
        <v>17</v>
      </c>
      <c r="K34" s="42">
        <v>1.0863</v>
      </c>
      <c r="L34" s="40">
        <v>653</v>
      </c>
      <c r="M34" s="42">
        <v>41.725200000000001</v>
      </c>
      <c r="N34" s="44">
        <v>0</v>
      </c>
      <c r="O34" s="42">
        <v>0</v>
      </c>
      <c r="P34" s="45">
        <v>34</v>
      </c>
      <c r="Q34" s="41">
        <v>2.1724999999999999</v>
      </c>
      <c r="R34" s="46">
        <v>230</v>
      </c>
      <c r="S34" s="41">
        <v>14.603199999999999</v>
      </c>
      <c r="T34" s="40">
        <v>10</v>
      </c>
      <c r="U34" s="41">
        <v>0.63492000000000004</v>
      </c>
      <c r="V34" s="46">
        <v>115</v>
      </c>
      <c r="W34" s="41">
        <v>7.3015999999999996</v>
      </c>
      <c r="X34" s="25">
        <v>825</v>
      </c>
      <c r="Y34" s="26">
        <v>100</v>
      </c>
    </row>
    <row r="35" spans="1:25" s="24" customFormat="1" ht="15" customHeight="1" x14ac:dyDescent="0.2">
      <c r="A35" s="22" t="s">
        <v>19</v>
      </c>
      <c r="B35" s="62" t="s">
        <v>47</v>
      </c>
      <c r="C35" s="63">
        <v>3655</v>
      </c>
      <c r="D35" s="66">
        <v>125</v>
      </c>
      <c r="E35" s="69">
        <v>3.4559000000000002</v>
      </c>
      <c r="F35" s="70">
        <v>25</v>
      </c>
      <c r="G35" s="69">
        <v>0.69120000000000004</v>
      </c>
      <c r="H35" s="66">
        <v>694</v>
      </c>
      <c r="I35" s="69">
        <v>19.187200000000001</v>
      </c>
      <c r="J35" s="70">
        <v>1172</v>
      </c>
      <c r="K35" s="69">
        <v>32.402500000000003</v>
      </c>
      <c r="L35" s="66">
        <v>1326</v>
      </c>
      <c r="M35" s="69">
        <v>36.660200000000003</v>
      </c>
      <c r="N35" s="70">
        <v>5</v>
      </c>
      <c r="O35" s="69">
        <v>0.13819999999999999</v>
      </c>
      <c r="P35" s="74">
        <v>270</v>
      </c>
      <c r="Q35" s="67">
        <v>7.4646999999999997</v>
      </c>
      <c r="R35" s="66">
        <v>865</v>
      </c>
      <c r="S35" s="67">
        <v>23.6662</v>
      </c>
      <c r="T35" s="66">
        <v>38</v>
      </c>
      <c r="U35" s="67">
        <v>1.0396700000000001</v>
      </c>
      <c r="V35" s="66">
        <v>78</v>
      </c>
      <c r="W35" s="67">
        <v>2.1341000000000001</v>
      </c>
      <c r="X35" s="76">
        <v>1064</v>
      </c>
      <c r="Y35" s="77">
        <v>100</v>
      </c>
    </row>
    <row r="36" spans="1:25" s="24" customFormat="1" ht="15" customHeight="1" x14ac:dyDescent="0.2">
      <c r="A36" s="22" t="s">
        <v>19</v>
      </c>
      <c r="B36" s="59" t="s">
        <v>48</v>
      </c>
      <c r="C36" s="48">
        <v>10669</v>
      </c>
      <c r="D36" s="46">
        <v>98</v>
      </c>
      <c r="E36" s="42">
        <v>0.93079999999999996</v>
      </c>
      <c r="F36" s="44">
        <v>184</v>
      </c>
      <c r="G36" s="42">
        <v>1.7476</v>
      </c>
      <c r="H36" s="46">
        <v>4330</v>
      </c>
      <c r="I36" s="42">
        <v>41.124499999999998</v>
      </c>
      <c r="J36" s="44">
        <v>3229</v>
      </c>
      <c r="K36" s="42">
        <v>30.6677</v>
      </c>
      <c r="L36" s="46">
        <v>1926</v>
      </c>
      <c r="M36" s="42">
        <v>18.292300000000001</v>
      </c>
      <c r="N36" s="44">
        <v>126</v>
      </c>
      <c r="O36" s="42">
        <v>1.1967000000000001</v>
      </c>
      <c r="P36" s="47">
        <v>636</v>
      </c>
      <c r="Q36" s="41">
        <v>6.0404999999999998</v>
      </c>
      <c r="R36" s="40">
        <v>1419</v>
      </c>
      <c r="S36" s="41">
        <v>13.3002</v>
      </c>
      <c r="T36" s="46">
        <v>140</v>
      </c>
      <c r="U36" s="41">
        <v>1.3122100000000001</v>
      </c>
      <c r="V36" s="40">
        <v>1469</v>
      </c>
      <c r="W36" s="41">
        <v>13.7689</v>
      </c>
      <c r="X36" s="25">
        <v>658</v>
      </c>
      <c r="Y36" s="26">
        <v>100</v>
      </c>
    </row>
    <row r="37" spans="1:25" s="24" customFormat="1" ht="15" customHeight="1" x14ac:dyDescent="0.2">
      <c r="A37" s="22" t="s">
        <v>19</v>
      </c>
      <c r="B37" s="62" t="s">
        <v>49</v>
      </c>
      <c r="C37" s="61">
        <v>2074</v>
      </c>
      <c r="D37" s="65">
        <v>12</v>
      </c>
      <c r="E37" s="69">
        <v>0.61260000000000003</v>
      </c>
      <c r="F37" s="70">
        <v>17</v>
      </c>
      <c r="G37" s="69">
        <v>0.86780000000000002</v>
      </c>
      <c r="H37" s="65">
        <v>286</v>
      </c>
      <c r="I37" s="69">
        <v>14.599299999999999</v>
      </c>
      <c r="J37" s="70">
        <v>125</v>
      </c>
      <c r="K37" s="69">
        <v>6.3807999999999998</v>
      </c>
      <c r="L37" s="65">
        <v>1460</v>
      </c>
      <c r="M37" s="69">
        <v>74.527799999999999</v>
      </c>
      <c r="N37" s="70">
        <v>1</v>
      </c>
      <c r="O37" s="69">
        <v>5.0999999999999997E-2</v>
      </c>
      <c r="P37" s="74">
        <v>58</v>
      </c>
      <c r="Q37" s="67">
        <v>2.9607000000000001</v>
      </c>
      <c r="R37" s="65">
        <v>541</v>
      </c>
      <c r="S37" s="67">
        <v>26.084900000000001</v>
      </c>
      <c r="T37" s="65">
        <v>115</v>
      </c>
      <c r="U37" s="67">
        <v>5.5448399999999998</v>
      </c>
      <c r="V37" s="65">
        <v>61</v>
      </c>
      <c r="W37" s="67">
        <v>2.9411999999999998</v>
      </c>
      <c r="X37" s="76">
        <v>483</v>
      </c>
      <c r="Y37" s="77">
        <v>100</v>
      </c>
    </row>
    <row r="38" spans="1:25" s="24" customFormat="1" ht="15" customHeight="1" x14ac:dyDescent="0.2">
      <c r="A38" s="22" t="s">
        <v>19</v>
      </c>
      <c r="B38" s="59" t="s">
        <v>50</v>
      </c>
      <c r="C38" s="39">
        <v>17868</v>
      </c>
      <c r="D38" s="40">
        <v>19</v>
      </c>
      <c r="E38" s="42">
        <v>0.1077</v>
      </c>
      <c r="F38" s="44">
        <v>220</v>
      </c>
      <c r="G38" s="42">
        <v>1.2468999999999999</v>
      </c>
      <c r="H38" s="40">
        <v>5300</v>
      </c>
      <c r="I38" s="42">
        <v>30.038499999999999</v>
      </c>
      <c r="J38" s="44">
        <v>8768</v>
      </c>
      <c r="K38" s="42">
        <v>49.693899999999999</v>
      </c>
      <c r="L38" s="40">
        <v>3025</v>
      </c>
      <c r="M38" s="42">
        <v>17.144600000000001</v>
      </c>
      <c r="N38" s="44">
        <v>25</v>
      </c>
      <c r="O38" s="42">
        <v>0.14169999999999999</v>
      </c>
      <c r="P38" s="45">
        <v>287</v>
      </c>
      <c r="Q38" s="41">
        <v>1.6266</v>
      </c>
      <c r="R38" s="40">
        <v>3794</v>
      </c>
      <c r="S38" s="41">
        <v>21.233499999999999</v>
      </c>
      <c r="T38" s="40">
        <v>224</v>
      </c>
      <c r="U38" s="41">
        <v>1.2536400000000001</v>
      </c>
      <c r="V38" s="40">
        <v>439</v>
      </c>
      <c r="W38" s="41">
        <v>2.4569000000000001</v>
      </c>
      <c r="X38" s="25">
        <v>2577</v>
      </c>
      <c r="Y38" s="26">
        <v>99.921999999999997</v>
      </c>
    </row>
    <row r="39" spans="1:25" s="24" customFormat="1" ht="15" customHeight="1" x14ac:dyDescent="0.2">
      <c r="A39" s="22" t="s">
        <v>19</v>
      </c>
      <c r="B39" s="62" t="s">
        <v>51</v>
      </c>
      <c r="C39" s="61">
        <v>4600</v>
      </c>
      <c r="D39" s="66">
        <v>700</v>
      </c>
      <c r="E39" s="69">
        <v>15.293900000000001</v>
      </c>
      <c r="F39" s="70">
        <v>13</v>
      </c>
      <c r="G39" s="69">
        <v>0.28399999999999997</v>
      </c>
      <c r="H39" s="66">
        <v>2986</v>
      </c>
      <c r="I39" s="69">
        <v>65.239199999999997</v>
      </c>
      <c r="J39" s="70">
        <v>166</v>
      </c>
      <c r="K39" s="69">
        <v>3.6267999999999998</v>
      </c>
      <c r="L39" s="66">
        <v>658</v>
      </c>
      <c r="M39" s="69">
        <v>14.376200000000001</v>
      </c>
      <c r="N39" s="70">
        <v>4</v>
      </c>
      <c r="O39" s="69">
        <v>8.7400000000000005E-2</v>
      </c>
      <c r="P39" s="74">
        <v>50</v>
      </c>
      <c r="Q39" s="67">
        <v>1.0924</v>
      </c>
      <c r="R39" s="65">
        <v>736</v>
      </c>
      <c r="S39" s="67">
        <v>16</v>
      </c>
      <c r="T39" s="66">
        <v>23</v>
      </c>
      <c r="U39" s="67">
        <v>0.5</v>
      </c>
      <c r="V39" s="65">
        <v>780</v>
      </c>
      <c r="W39" s="67">
        <v>16.956499999999998</v>
      </c>
      <c r="X39" s="76">
        <v>880</v>
      </c>
      <c r="Y39" s="77">
        <v>100</v>
      </c>
    </row>
    <row r="40" spans="1:25" s="24" customFormat="1" ht="15" customHeight="1" x14ac:dyDescent="0.2">
      <c r="A40" s="22" t="s">
        <v>19</v>
      </c>
      <c r="B40" s="59" t="s">
        <v>52</v>
      </c>
      <c r="C40" s="48">
        <v>26284</v>
      </c>
      <c r="D40" s="40">
        <v>175</v>
      </c>
      <c r="E40" s="42">
        <v>0.68089999999999995</v>
      </c>
      <c r="F40" s="44">
        <v>224</v>
      </c>
      <c r="G40" s="42">
        <v>0.87150000000000005</v>
      </c>
      <c r="H40" s="40">
        <v>5160</v>
      </c>
      <c r="I40" s="42">
        <v>20.075500000000002</v>
      </c>
      <c r="J40" s="44">
        <v>11546</v>
      </c>
      <c r="K40" s="42">
        <v>44.9208</v>
      </c>
      <c r="L40" s="40">
        <v>7911</v>
      </c>
      <c r="M40" s="42">
        <v>30.778500000000001</v>
      </c>
      <c r="N40" s="44">
        <v>14</v>
      </c>
      <c r="O40" s="42">
        <v>5.45E-2</v>
      </c>
      <c r="P40" s="45">
        <v>673</v>
      </c>
      <c r="Q40" s="41">
        <v>2.6183999999999998</v>
      </c>
      <c r="R40" s="40">
        <v>6163</v>
      </c>
      <c r="S40" s="41">
        <v>23.447700000000001</v>
      </c>
      <c r="T40" s="40">
        <v>581</v>
      </c>
      <c r="U40" s="41">
        <v>2.2104699999999999</v>
      </c>
      <c r="V40" s="40">
        <v>916</v>
      </c>
      <c r="W40" s="41">
        <v>3.4849999999999999</v>
      </c>
      <c r="X40" s="25">
        <v>4916</v>
      </c>
      <c r="Y40" s="26">
        <v>99.897999999999996</v>
      </c>
    </row>
    <row r="41" spans="1:25" s="24" customFormat="1" ht="15" customHeight="1" x14ac:dyDescent="0.2">
      <c r="A41" s="22" t="s">
        <v>19</v>
      </c>
      <c r="B41" s="62" t="s">
        <v>53</v>
      </c>
      <c r="C41" s="61">
        <v>31954</v>
      </c>
      <c r="D41" s="66">
        <v>756</v>
      </c>
      <c r="E41" s="69">
        <v>2.4043999999999999</v>
      </c>
      <c r="F41" s="70">
        <v>114</v>
      </c>
      <c r="G41" s="69">
        <v>0.36259999999999998</v>
      </c>
      <c r="H41" s="66">
        <v>3295</v>
      </c>
      <c r="I41" s="69">
        <v>10.4796</v>
      </c>
      <c r="J41" s="70">
        <v>18680</v>
      </c>
      <c r="K41" s="69">
        <v>59.411000000000001</v>
      </c>
      <c r="L41" s="66">
        <v>7143</v>
      </c>
      <c r="M41" s="69">
        <v>22.718</v>
      </c>
      <c r="N41" s="70">
        <v>31</v>
      </c>
      <c r="O41" s="69">
        <v>9.8599999999999993E-2</v>
      </c>
      <c r="P41" s="73">
        <v>1423</v>
      </c>
      <c r="Q41" s="67">
        <v>4.5258000000000003</v>
      </c>
      <c r="R41" s="66">
        <v>5336</v>
      </c>
      <c r="S41" s="67">
        <v>16.699000000000002</v>
      </c>
      <c r="T41" s="66">
        <v>512</v>
      </c>
      <c r="U41" s="67">
        <v>1.6023000000000001</v>
      </c>
      <c r="V41" s="66">
        <v>874</v>
      </c>
      <c r="W41" s="67">
        <v>2.7351999999999999</v>
      </c>
      <c r="X41" s="76">
        <v>2618</v>
      </c>
      <c r="Y41" s="77">
        <v>100</v>
      </c>
    </row>
    <row r="42" spans="1:25" s="24" customFormat="1" ht="15" customHeight="1" x14ac:dyDescent="0.2">
      <c r="A42" s="22" t="s">
        <v>19</v>
      </c>
      <c r="B42" s="59" t="s">
        <v>54</v>
      </c>
      <c r="C42" s="48">
        <v>661</v>
      </c>
      <c r="D42" s="40">
        <v>250</v>
      </c>
      <c r="E42" s="42">
        <v>38.402500000000003</v>
      </c>
      <c r="F42" s="44">
        <v>0</v>
      </c>
      <c r="G42" s="42">
        <v>0</v>
      </c>
      <c r="H42" s="40">
        <v>26</v>
      </c>
      <c r="I42" s="42">
        <v>3.9939</v>
      </c>
      <c r="J42" s="44">
        <v>63</v>
      </c>
      <c r="K42" s="42">
        <v>9.6774000000000004</v>
      </c>
      <c r="L42" s="40">
        <v>305</v>
      </c>
      <c r="M42" s="42">
        <v>46.850999999999999</v>
      </c>
      <c r="N42" s="44">
        <v>1</v>
      </c>
      <c r="O42" s="42">
        <v>0.15359999999999999</v>
      </c>
      <c r="P42" s="45">
        <v>6</v>
      </c>
      <c r="Q42" s="41">
        <v>0.92169999999999996</v>
      </c>
      <c r="R42" s="40">
        <v>121</v>
      </c>
      <c r="S42" s="41">
        <v>18.305599999999998</v>
      </c>
      <c r="T42" s="40">
        <v>10</v>
      </c>
      <c r="U42" s="41">
        <v>1.5128600000000001</v>
      </c>
      <c r="V42" s="40">
        <v>25</v>
      </c>
      <c r="W42" s="41">
        <v>3.7820999999999998</v>
      </c>
      <c r="X42" s="25">
        <v>481</v>
      </c>
      <c r="Y42" s="26">
        <v>100</v>
      </c>
    </row>
    <row r="43" spans="1:25" s="24" customFormat="1" ht="15" customHeight="1" x14ac:dyDescent="0.2">
      <c r="A43" s="22" t="s">
        <v>19</v>
      </c>
      <c r="B43" s="62" t="s">
        <v>55</v>
      </c>
      <c r="C43" s="61">
        <v>36139</v>
      </c>
      <c r="D43" s="65">
        <v>42</v>
      </c>
      <c r="E43" s="69">
        <v>0.1182</v>
      </c>
      <c r="F43" s="70">
        <v>99</v>
      </c>
      <c r="G43" s="69">
        <v>0.27850000000000003</v>
      </c>
      <c r="H43" s="65">
        <v>1688</v>
      </c>
      <c r="I43" s="69">
        <v>4.7488999999999999</v>
      </c>
      <c r="J43" s="70">
        <v>19349</v>
      </c>
      <c r="K43" s="69">
        <v>54.435200000000002</v>
      </c>
      <c r="L43" s="65">
        <v>12012</v>
      </c>
      <c r="M43" s="69">
        <v>33.793799999999997</v>
      </c>
      <c r="N43" s="70">
        <v>10</v>
      </c>
      <c r="O43" s="69">
        <v>2.81E-2</v>
      </c>
      <c r="P43" s="73">
        <v>2345</v>
      </c>
      <c r="Q43" s="67">
        <v>6.5972999999999997</v>
      </c>
      <c r="R43" s="66">
        <v>7335</v>
      </c>
      <c r="S43" s="67">
        <v>20.296600000000002</v>
      </c>
      <c r="T43" s="65">
        <v>594</v>
      </c>
      <c r="U43" s="67">
        <v>1.6436500000000001</v>
      </c>
      <c r="V43" s="66">
        <v>717</v>
      </c>
      <c r="W43" s="67">
        <v>1.984</v>
      </c>
      <c r="X43" s="76">
        <v>3631</v>
      </c>
      <c r="Y43" s="77">
        <v>100</v>
      </c>
    </row>
    <row r="44" spans="1:25" s="24" customFormat="1" ht="15" customHeight="1" x14ac:dyDescent="0.2">
      <c r="A44" s="22" t="s">
        <v>19</v>
      </c>
      <c r="B44" s="59" t="s">
        <v>56</v>
      </c>
      <c r="C44" s="39">
        <v>10745</v>
      </c>
      <c r="D44" s="40">
        <v>1287</v>
      </c>
      <c r="E44" s="42">
        <v>12.067500000000001</v>
      </c>
      <c r="F44" s="43">
        <v>23</v>
      </c>
      <c r="G44" s="42">
        <v>0.2157</v>
      </c>
      <c r="H44" s="40">
        <v>1582</v>
      </c>
      <c r="I44" s="42">
        <v>14.833600000000001</v>
      </c>
      <c r="J44" s="43">
        <v>3300</v>
      </c>
      <c r="K44" s="42">
        <v>30.942299999999999</v>
      </c>
      <c r="L44" s="40">
        <v>3720</v>
      </c>
      <c r="M44" s="42">
        <v>34.880499999999998</v>
      </c>
      <c r="N44" s="43">
        <v>27</v>
      </c>
      <c r="O44" s="42">
        <v>0.25319999999999998</v>
      </c>
      <c r="P44" s="47">
        <v>726</v>
      </c>
      <c r="Q44" s="41">
        <v>6.8072999999999997</v>
      </c>
      <c r="R44" s="46">
        <v>2227</v>
      </c>
      <c r="S44" s="41">
        <v>20.725899999999999</v>
      </c>
      <c r="T44" s="40">
        <v>80</v>
      </c>
      <c r="U44" s="41">
        <v>0.74453000000000003</v>
      </c>
      <c r="V44" s="46">
        <v>655</v>
      </c>
      <c r="W44" s="41">
        <v>6.0959000000000003</v>
      </c>
      <c r="X44" s="25">
        <v>1815</v>
      </c>
      <c r="Y44" s="26">
        <v>100</v>
      </c>
    </row>
    <row r="45" spans="1:25" s="24" customFormat="1" ht="15" customHeight="1" x14ac:dyDescent="0.2">
      <c r="A45" s="22" t="s">
        <v>19</v>
      </c>
      <c r="B45" s="62" t="s">
        <v>57</v>
      </c>
      <c r="C45" s="61">
        <v>5134</v>
      </c>
      <c r="D45" s="66">
        <v>200</v>
      </c>
      <c r="E45" s="69">
        <v>3.9603999999999999</v>
      </c>
      <c r="F45" s="70">
        <v>54</v>
      </c>
      <c r="G45" s="69">
        <v>1.0692999999999999</v>
      </c>
      <c r="H45" s="66">
        <v>1260</v>
      </c>
      <c r="I45" s="69">
        <v>24.950500000000002</v>
      </c>
      <c r="J45" s="70">
        <v>298</v>
      </c>
      <c r="K45" s="69">
        <v>5.9009999999999998</v>
      </c>
      <c r="L45" s="66">
        <v>2883</v>
      </c>
      <c r="M45" s="69">
        <v>57.089100000000002</v>
      </c>
      <c r="N45" s="70">
        <v>40</v>
      </c>
      <c r="O45" s="69">
        <v>0.79210000000000003</v>
      </c>
      <c r="P45" s="73">
        <v>315</v>
      </c>
      <c r="Q45" s="67">
        <v>6.2375999999999996</v>
      </c>
      <c r="R45" s="66">
        <v>995</v>
      </c>
      <c r="S45" s="67">
        <v>19.380600000000001</v>
      </c>
      <c r="T45" s="66">
        <v>84</v>
      </c>
      <c r="U45" s="67">
        <v>1.63615</v>
      </c>
      <c r="V45" s="66">
        <v>290</v>
      </c>
      <c r="W45" s="67">
        <v>5.6486000000000001</v>
      </c>
      <c r="X45" s="76">
        <v>1283</v>
      </c>
      <c r="Y45" s="77">
        <v>100</v>
      </c>
    </row>
    <row r="46" spans="1:25" s="24" customFormat="1" ht="15" customHeight="1" x14ac:dyDescent="0.2">
      <c r="A46" s="22" t="s">
        <v>19</v>
      </c>
      <c r="B46" s="59" t="s">
        <v>58</v>
      </c>
      <c r="C46" s="39">
        <v>30678</v>
      </c>
      <c r="D46" s="40">
        <v>59</v>
      </c>
      <c r="E46" s="42">
        <v>0.1938</v>
      </c>
      <c r="F46" s="44">
        <v>177</v>
      </c>
      <c r="G46" s="42">
        <v>0.58150000000000002</v>
      </c>
      <c r="H46" s="40">
        <v>4865</v>
      </c>
      <c r="I46" s="42">
        <v>15.984400000000001</v>
      </c>
      <c r="J46" s="44">
        <v>15717</v>
      </c>
      <c r="K46" s="42">
        <v>51.639499999999998</v>
      </c>
      <c r="L46" s="40">
        <v>8357</v>
      </c>
      <c r="M46" s="42">
        <v>27.457599999999999</v>
      </c>
      <c r="N46" s="44">
        <v>10</v>
      </c>
      <c r="O46" s="42">
        <v>3.2899999999999999E-2</v>
      </c>
      <c r="P46" s="47">
        <v>1251</v>
      </c>
      <c r="Q46" s="41">
        <v>4.1102999999999996</v>
      </c>
      <c r="R46" s="40">
        <v>6678</v>
      </c>
      <c r="S46" s="41">
        <v>21.768000000000001</v>
      </c>
      <c r="T46" s="40">
        <v>242</v>
      </c>
      <c r="U46" s="41">
        <v>0.78883999999999999</v>
      </c>
      <c r="V46" s="40">
        <v>998</v>
      </c>
      <c r="W46" s="41">
        <v>3.2530999999999999</v>
      </c>
      <c r="X46" s="25">
        <v>3027</v>
      </c>
      <c r="Y46" s="26">
        <v>100</v>
      </c>
    </row>
    <row r="47" spans="1:25" s="24" customFormat="1" ht="15" customHeight="1" x14ac:dyDescent="0.2">
      <c r="A47" s="22" t="s">
        <v>19</v>
      </c>
      <c r="B47" s="62" t="s">
        <v>59</v>
      </c>
      <c r="C47" s="63">
        <v>2009</v>
      </c>
      <c r="D47" s="65">
        <v>29</v>
      </c>
      <c r="E47" s="69">
        <v>1.4595</v>
      </c>
      <c r="F47" s="71">
        <v>18</v>
      </c>
      <c r="G47" s="69">
        <v>0.90590000000000004</v>
      </c>
      <c r="H47" s="65">
        <v>733</v>
      </c>
      <c r="I47" s="69">
        <v>36.889800000000001</v>
      </c>
      <c r="J47" s="71">
        <v>349</v>
      </c>
      <c r="K47" s="69">
        <v>17.5642</v>
      </c>
      <c r="L47" s="65">
        <v>718</v>
      </c>
      <c r="M47" s="69">
        <v>36.134900000000002</v>
      </c>
      <c r="N47" s="71">
        <v>1</v>
      </c>
      <c r="O47" s="69">
        <v>5.0299999999999997E-2</v>
      </c>
      <c r="P47" s="73">
        <v>139</v>
      </c>
      <c r="Q47" s="67">
        <v>6.9954999999999998</v>
      </c>
      <c r="R47" s="65">
        <v>397</v>
      </c>
      <c r="S47" s="67">
        <v>19.761099999999999</v>
      </c>
      <c r="T47" s="65">
        <v>22</v>
      </c>
      <c r="U47" s="67">
        <v>1.09507</v>
      </c>
      <c r="V47" s="65">
        <v>184</v>
      </c>
      <c r="W47" s="67">
        <v>9.1587999999999994</v>
      </c>
      <c r="X47" s="76">
        <v>308</v>
      </c>
      <c r="Y47" s="77">
        <v>100</v>
      </c>
    </row>
    <row r="48" spans="1:25" s="24" customFormat="1" ht="15" customHeight="1" x14ac:dyDescent="0.2">
      <c r="A48" s="22" t="s">
        <v>19</v>
      </c>
      <c r="B48" s="59" t="s">
        <v>60</v>
      </c>
      <c r="C48" s="39">
        <v>24702</v>
      </c>
      <c r="D48" s="46">
        <v>75</v>
      </c>
      <c r="E48" s="42">
        <v>0.30769999999999997</v>
      </c>
      <c r="F48" s="44">
        <v>47</v>
      </c>
      <c r="G48" s="42">
        <v>0.1928</v>
      </c>
      <c r="H48" s="46">
        <v>969</v>
      </c>
      <c r="I48" s="42">
        <v>3.9752000000000001</v>
      </c>
      <c r="J48" s="44">
        <v>16169</v>
      </c>
      <c r="K48" s="42">
        <v>66.331599999999995</v>
      </c>
      <c r="L48" s="46">
        <v>6342</v>
      </c>
      <c r="M48" s="42">
        <v>26.017399999999999</v>
      </c>
      <c r="N48" s="44">
        <v>18</v>
      </c>
      <c r="O48" s="42">
        <v>7.3800000000000004E-2</v>
      </c>
      <c r="P48" s="47">
        <v>756</v>
      </c>
      <c r="Q48" s="41">
        <v>3.1013999999999999</v>
      </c>
      <c r="R48" s="46">
        <v>3659</v>
      </c>
      <c r="S48" s="41">
        <v>14.8126</v>
      </c>
      <c r="T48" s="46">
        <v>326</v>
      </c>
      <c r="U48" s="41">
        <v>1.3197300000000001</v>
      </c>
      <c r="V48" s="46">
        <v>599</v>
      </c>
      <c r="W48" s="41">
        <v>2.4249000000000001</v>
      </c>
      <c r="X48" s="25">
        <v>1236</v>
      </c>
      <c r="Y48" s="26">
        <v>99.918999999999997</v>
      </c>
    </row>
    <row r="49" spans="1:25" s="24" customFormat="1" ht="15" customHeight="1" x14ac:dyDescent="0.2">
      <c r="A49" s="22" t="s">
        <v>19</v>
      </c>
      <c r="B49" s="62" t="s">
        <v>61</v>
      </c>
      <c r="C49" s="63">
        <v>1083</v>
      </c>
      <c r="D49" s="65">
        <v>453</v>
      </c>
      <c r="E49" s="69">
        <v>42.336399999999998</v>
      </c>
      <c r="F49" s="70">
        <v>2</v>
      </c>
      <c r="G49" s="69">
        <v>0.18690000000000001</v>
      </c>
      <c r="H49" s="65">
        <v>68</v>
      </c>
      <c r="I49" s="69">
        <v>6.3551000000000002</v>
      </c>
      <c r="J49" s="70">
        <v>68</v>
      </c>
      <c r="K49" s="69">
        <v>6.3551000000000002</v>
      </c>
      <c r="L49" s="65">
        <v>436</v>
      </c>
      <c r="M49" s="69">
        <v>40.747700000000002</v>
      </c>
      <c r="N49" s="70">
        <v>2</v>
      </c>
      <c r="O49" s="69">
        <v>0.18690000000000001</v>
      </c>
      <c r="P49" s="73">
        <v>41</v>
      </c>
      <c r="Q49" s="67">
        <v>3.8317999999999999</v>
      </c>
      <c r="R49" s="66">
        <v>225</v>
      </c>
      <c r="S49" s="67">
        <v>20.775600000000001</v>
      </c>
      <c r="T49" s="65">
        <v>13</v>
      </c>
      <c r="U49" s="67">
        <v>1.2003699999999999</v>
      </c>
      <c r="V49" s="66">
        <v>25</v>
      </c>
      <c r="W49" s="67">
        <v>2.3083999999999998</v>
      </c>
      <c r="X49" s="76">
        <v>688</v>
      </c>
      <c r="Y49" s="77">
        <v>100</v>
      </c>
    </row>
    <row r="50" spans="1:25" s="24" customFormat="1" ht="15" customHeight="1" x14ac:dyDescent="0.2">
      <c r="A50" s="22" t="s">
        <v>19</v>
      </c>
      <c r="B50" s="59" t="s">
        <v>62</v>
      </c>
      <c r="C50" s="39">
        <v>22834</v>
      </c>
      <c r="D50" s="40">
        <v>31</v>
      </c>
      <c r="E50" s="42">
        <v>0.13750000000000001</v>
      </c>
      <c r="F50" s="44">
        <v>71</v>
      </c>
      <c r="G50" s="42">
        <v>0.315</v>
      </c>
      <c r="H50" s="40">
        <v>1156</v>
      </c>
      <c r="I50" s="42">
        <v>5.1291000000000002</v>
      </c>
      <c r="J50" s="44">
        <v>14994</v>
      </c>
      <c r="K50" s="42">
        <v>66.527600000000007</v>
      </c>
      <c r="L50" s="40">
        <v>5911</v>
      </c>
      <c r="M50" s="42">
        <v>26.226800000000001</v>
      </c>
      <c r="N50" s="44">
        <v>15</v>
      </c>
      <c r="O50" s="42">
        <v>6.6600000000000006E-2</v>
      </c>
      <c r="P50" s="47">
        <v>360</v>
      </c>
      <c r="Q50" s="41">
        <v>1.5972999999999999</v>
      </c>
      <c r="R50" s="40">
        <v>3028</v>
      </c>
      <c r="S50" s="41">
        <v>13.260899999999999</v>
      </c>
      <c r="T50" s="40">
        <v>296</v>
      </c>
      <c r="U50" s="41">
        <v>1.2963100000000001</v>
      </c>
      <c r="V50" s="40">
        <v>403</v>
      </c>
      <c r="W50" s="41">
        <v>1.7648999999999999</v>
      </c>
      <c r="X50" s="25">
        <v>1818</v>
      </c>
      <c r="Y50" s="26">
        <v>100</v>
      </c>
    </row>
    <row r="51" spans="1:25" s="24" customFormat="1" ht="15" customHeight="1" x14ac:dyDescent="0.2">
      <c r="A51" s="22" t="s">
        <v>19</v>
      </c>
      <c r="B51" s="62" t="s">
        <v>63</v>
      </c>
      <c r="C51" s="61">
        <v>76106</v>
      </c>
      <c r="D51" s="65">
        <v>206</v>
      </c>
      <c r="E51" s="69">
        <v>0.28460000000000002</v>
      </c>
      <c r="F51" s="71">
        <v>363</v>
      </c>
      <c r="G51" s="69">
        <v>0.50149999999999995</v>
      </c>
      <c r="H51" s="65">
        <v>35756</v>
      </c>
      <c r="I51" s="69">
        <v>49.3949</v>
      </c>
      <c r="J51" s="71">
        <v>26846</v>
      </c>
      <c r="K51" s="69">
        <v>37.086300000000001</v>
      </c>
      <c r="L51" s="65">
        <v>7963</v>
      </c>
      <c r="M51" s="69">
        <v>11.000400000000001</v>
      </c>
      <c r="N51" s="71">
        <v>67</v>
      </c>
      <c r="O51" s="69">
        <v>9.2600000000000002E-2</v>
      </c>
      <c r="P51" s="73">
        <v>1187</v>
      </c>
      <c r="Q51" s="67">
        <v>1.6397999999999999</v>
      </c>
      <c r="R51" s="65">
        <v>9482</v>
      </c>
      <c r="S51" s="67">
        <v>12.4589</v>
      </c>
      <c r="T51" s="65">
        <v>3718</v>
      </c>
      <c r="U51" s="67">
        <v>4.8852900000000004</v>
      </c>
      <c r="V51" s="65">
        <v>8879</v>
      </c>
      <c r="W51" s="67">
        <v>11.666600000000001</v>
      </c>
      <c r="X51" s="76">
        <v>8616</v>
      </c>
      <c r="Y51" s="77">
        <v>100</v>
      </c>
    </row>
    <row r="52" spans="1:25" s="24" customFormat="1" ht="15" customHeight="1" x14ac:dyDescent="0.2">
      <c r="A52" s="22" t="s">
        <v>19</v>
      </c>
      <c r="B52" s="59" t="s">
        <v>64</v>
      </c>
      <c r="C52" s="39">
        <v>2303</v>
      </c>
      <c r="D52" s="46">
        <v>38</v>
      </c>
      <c r="E52" s="42">
        <v>1.6652</v>
      </c>
      <c r="F52" s="44">
        <v>21</v>
      </c>
      <c r="G52" s="42">
        <v>0.92020000000000002</v>
      </c>
      <c r="H52" s="46">
        <v>763</v>
      </c>
      <c r="I52" s="42">
        <v>33.435600000000001</v>
      </c>
      <c r="J52" s="44">
        <v>86</v>
      </c>
      <c r="K52" s="42">
        <v>3.7686000000000002</v>
      </c>
      <c r="L52" s="46">
        <v>1250</v>
      </c>
      <c r="M52" s="42">
        <v>54.776499999999999</v>
      </c>
      <c r="N52" s="44">
        <v>69</v>
      </c>
      <c r="O52" s="42">
        <v>3.0236999999999998</v>
      </c>
      <c r="P52" s="45">
        <v>55</v>
      </c>
      <c r="Q52" s="41">
        <v>2.4102000000000001</v>
      </c>
      <c r="R52" s="40">
        <v>415</v>
      </c>
      <c r="S52" s="41">
        <v>18.02</v>
      </c>
      <c r="T52" s="46">
        <v>21</v>
      </c>
      <c r="U52" s="41">
        <v>0.91185000000000005</v>
      </c>
      <c r="V52" s="40">
        <v>279</v>
      </c>
      <c r="W52" s="41">
        <v>12.114599999999999</v>
      </c>
      <c r="X52" s="25">
        <v>1009</v>
      </c>
      <c r="Y52" s="26">
        <v>100</v>
      </c>
    </row>
    <row r="53" spans="1:25" s="24" customFormat="1" ht="15" customHeight="1" x14ac:dyDescent="0.2">
      <c r="A53" s="22" t="s">
        <v>19</v>
      </c>
      <c r="B53" s="62" t="s">
        <v>65</v>
      </c>
      <c r="C53" s="63">
        <v>737</v>
      </c>
      <c r="D53" s="66">
        <v>25</v>
      </c>
      <c r="E53" s="69">
        <v>3.6179000000000001</v>
      </c>
      <c r="F53" s="70">
        <v>11</v>
      </c>
      <c r="G53" s="69">
        <v>1.5919000000000001</v>
      </c>
      <c r="H53" s="66">
        <v>8</v>
      </c>
      <c r="I53" s="69">
        <v>1.1577</v>
      </c>
      <c r="J53" s="70">
        <v>50</v>
      </c>
      <c r="K53" s="69">
        <v>7.2359</v>
      </c>
      <c r="L53" s="66">
        <v>580</v>
      </c>
      <c r="M53" s="69">
        <v>83.936300000000003</v>
      </c>
      <c r="N53" s="70">
        <v>1</v>
      </c>
      <c r="O53" s="69">
        <v>0.1447</v>
      </c>
      <c r="P53" s="73">
        <v>16</v>
      </c>
      <c r="Q53" s="67">
        <v>2.3155000000000001</v>
      </c>
      <c r="R53" s="65">
        <v>206</v>
      </c>
      <c r="S53" s="67">
        <v>27.9512</v>
      </c>
      <c r="T53" s="66">
        <v>46</v>
      </c>
      <c r="U53" s="67">
        <v>6.2415200000000004</v>
      </c>
      <c r="V53" s="65">
        <v>7</v>
      </c>
      <c r="W53" s="67">
        <v>0.94979999999999998</v>
      </c>
      <c r="X53" s="76">
        <v>306</v>
      </c>
      <c r="Y53" s="77">
        <v>100</v>
      </c>
    </row>
    <row r="54" spans="1:25" s="24" customFormat="1" ht="15" customHeight="1" x14ac:dyDescent="0.2">
      <c r="A54" s="22" t="s">
        <v>19</v>
      </c>
      <c r="B54" s="59" t="s">
        <v>66</v>
      </c>
      <c r="C54" s="39">
        <v>21401</v>
      </c>
      <c r="D54" s="46">
        <v>72</v>
      </c>
      <c r="E54" s="42">
        <v>0.3422</v>
      </c>
      <c r="F54" s="44">
        <v>134</v>
      </c>
      <c r="G54" s="72">
        <v>0.63690000000000002</v>
      </c>
      <c r="H54" s="46">
        <v>1817</v>
      </c>
      <c r="I54" s="42">
        <v>8.6363000000000003</v>
      </c>
      <c r="J54" s="44">
        <v>12882</v>
      </c>
      <c r="K54" s="72">
        <v>61.229100000000003</v>
      </c>
      <c r="L54" s="46">
        <v>5198</v>
      </c>
      <c r="M54" s="42">
        <v>24.706499999999998</v>
      </c>
      <c r="N54" s="44">
        <v>25</v>
      </c>
      <c r="O54" s="42">
        <v>0.1188</v>
      </c>
      <c r="P54" s="47">
        <v>911</v>
      </c>
      <c r="Q54" s="41">
        <v>4.3300999999999998</v>
      </c>
      <c r="R54" s="46">
        <v>3899</v>
      </c>
      <c r="S54" s="41">
        <v>18.218800000000002</v>
      </c>
      <c r="T54" s="46">
        <v>362</v>
      </c>
      <c r="U54" s="41">
        <v>1.6915100000000001</v>
      </c>
      <c r="V54" s="46">
        <v>757</v>
      </c>
      <c r="W54" s="41">
        <v>3.5371999999999999</v>
      </c>
      <c r="X54" s="25">
        <v>1971</v>
      </c>
      <c r="Y54" s="26">
        <v>100</v>
      </c>
    </row>
    <row r="55" spans="1:25" s="24" customFormat="1" ht="15" customHeight="1" x14ac:dyDescent="0.2">
      <c r="A55" s="22" t="s">
        <v>19</v>
      </c>
      <c r="B55" s="62" t="s">
        <v>67</v>
      </c>
      <c r="C55" s="61">
        <v>10724</v>
      </c>
      <c r="D55" s="65">
        <v>347</v>
      </c>
      <c r="E55" s="69">
        <v>3.3565</v>
      </c>
      <c r="F55" s="70">
        <v>195</v>
      </c>
      <c r="G55" s="69">
        <v>1.8862000000000001</v>
      </c>
      <c r="H55" s="65">
        <v>2909</v>
      </c>
      <c r="I55" s="69">
        <v>28.1389</v>
      </c>
      <c r="J55" s="70">
        <v>1207</v>
      </c>
      <c r="K55" s="69">
        <v>11.6754</v>
      </c>
      <c r="L55" s="65">
        <v>4469</v>
      </c>
      <c r="M55" s="69">
        <v>43.228900000000003</v>
      </c>
      <c r="N55" s="70">
        <v>192</v>
      </c>
      <c r="O55" s="69">
        <v>1.8572</v>
      </c>
      <c r="P55" s="74">
        <v>1019</v>
      </c>
      <c r="Q55" s="67">
        <v>9.8567999999999998</v>
      </c>
      <c r="R55" s="66">
        <v>2499</v>
      </c>
      <c r="S55" s="67">
        <v>23.302900000000001</v>
      </c>
      <c r="T55" s="65">
        <v>386</v>
      </c>
      <c r="U55" s="67">
        <v>3.5994000000000002</v>
      </c>
      <c r="V55" s="66">
        <v>999</v>
      </c>
      <c r="W55" s="67">
        <v>9.3155999999999999</v>
      </c>
      <c r="X55" s="76">
        <v>2305</v>
      </c>
      <c r="Y55" s="77">
        <v>100</v>
      </c>
    </row>
    <row r="56" spans="1:25" s="24" customFormat="1" ht="15" customHeight="1" x14ac:dyDescent="0.2">
      <c r="A56" s="22" t="s">
        <v>19</v>
      </c>
      <c r="B56" s="59" t="s">
        <v>68</v>
      </c>
      <c r="C56" s="39">
        <v>6049</v>
      </c>
      <c r="D56" s="40">
        <v>1</v>
      </c>
      <c r="E56" s="42">
        <v>1.6799999999999999E-2</v>
      </c>
      <c r="F56" s="44">
        <v>10</v>
      </c>
      <c r="G56" s="42">
        <v>0.1676</v>
      </c>
      <c r="H56" s="40">
        <v>74</v>
      </c>
      <c r="I56" s="42">
        <v>1.2402</v>
      </c>
      <c r="J56" s="44">
        <v>623</v>
      </c>
      <c r="K56" s="42">
        <v>10.440799999999999</v>
      </c>
      <c r="L56" s="40">
        <v>5095</v>
      </c>
      <c r="M56" s="42">
        <v>85.386300000000006</v>
      </c>
      <c r="N56" s="44">
        <v>2</v>
      </c>
      <c r="O56" s="42">
        <v>3.3500000000000002E-2</v>
      </c>
      <c r="P56" s="45">
        <v>162</v>
      </c>
      <c r="Q56" s="41">
        <v>2.7149000000000001</v>
      </c>
      <c r="R56" s="46">
        <v>1148</v>
      </c>
      <c r="S56" s="41">
        <v>18.978300000000001</v>
      </c>
      <c r="T56" s="40">
        <v>82</v>
      </c>
      <c r="U56" s="41">
        <v>1.3555999999999999</v>
      </c>
      <c r="V56" s="46">
        <v>16</v>
      </c>
      <c r="W56" s="41">
        <v>0.26450000000000001</v>
      </c>
      <c r="X56" s="25">
        <v>720</v>
      </c>
      <c r="Y56" s="26">
        <v>100</v>
      </c>
    </row>
    <row r="57" spans="1:25" s="24" customFormat="1" ht="15" customHeight="1" x14ac:dyDescent="0.2">
      <c r="A57" s="22" t="s">
        <v>19</v>
      </c>
      <c r="B57" s="62" t="s">
        <v>69</v>
      </c>
      <c r="C57" s="61">
        <v>11062</v>
      </c>
      <c r="D57" s="65">
        <v>243</v>
      </c>
      <c r="E57" s="69">
        <v>2.2132999999999998</v>
      </c>
      <c r="F57" s="71">
        <v>102</v>
      </c>
      <c r="G57" s="69">
        <v>0.92900000000000005</v>
      </c>
      <c r="H57" s="65">
        <v>1309</v>
      </c>
      <c r="I57" s="69">
        <v>11.922800000000001</v>
      </c>
      <c r="J57" s="71">
        <v>5641</v>
      </c>
      <c r="K57" s="69">
        <v>51.379899999999999</v>
      </c>
      <c r="L57" s="65">
        <v>3107</v>
      </c>
      <c r="M57" s="69">
        <v>28.299499999999998</v>
      </c>
      <c r="N57" s="71">
        <v>8</v>
      </c>
      <c r="O57" s="69">
        <v>7.2900000000000006E-2</v>
      </c>
      <c r="P57" s="74">
        <v>569</v>
      </c>
      <c r="Q57" s="67">
        <v>5.1825999999999999</v>
      </c>
      <c r="R57" s="66">
        <v>2664</v>
      </c>
      <c r="S57" s="67">
        <v>24.0824</v>
      </c>
      <c r="T57" s="65">
        <v>83</v>
      </c>
      <c r="U57" s="67">
        <v>0.75031999999999999</v>
      </c>
      <c r="V57" s="66">
        <v>366</v>
      </c>
      <c r="W57" s="67">
        <v>3.3086000000000002</v>
      </c>
      <c r="X57" s="76">
        <v>2232</v>
      </c>
      <c r="Y57" s="77">
        <v>100</v>
      </c>
    </row>
    <row r="58" spans="1:25" s="24" customFormat="1" ht="15" customHeight="1" thickBot="1" x14ac:dyDescent="0.25">
      <c r="A58" s="22" t="s">
        <v>19</v>
      </c>
      <c r="B58" s="64" t="s">
        <v>70</v>
      </c>
      <c r="C58" s="49">
        <v>726</v>
      </c>
      <c r="D58" s="52">
        <v>98</v>
      </c>
      <c r="E58" s="53">
        <v>13.6111</v>
      </c>
      <c r="F58" s="54">
        <v>7</v>
      </c>
      <c r="G58" s="53">
        <v>0.97219999999999995</v>
      </c>
      <c r="H58" s="52">
        <v>122</v>
      </c>
      <c r="I58" s="53">
        <v>16.944400000000002</v>
      </c>
      <c r="J58" s="54">
        <v>8</v>
      </c>
      <c r="K58" s="53">
        <v>1.1111</v>
      </c>
      <c r="L58" s="52">
        <v>474</v>
      </c>
      <c r="M58" s="53">
        <v>65.833299999999994</v>
      </c>
      <c r="N58" s="54">
        <v>1</v>
      </c>
      <c r="O58" s="53">
        <v>0.1389</v>
      </c>
      <c r="P58" s="75">
        <v>10</v>
      </c>
      <c r="Q58" s="51">
        <v>1.3889</v>
      </c>
      <c r="R58" s="50">
        <v>127</v>
      </c>
      <c r="S58" s="51">
        <v>17.493099999999998</v>
      </c>
      <c r="T58" s="52">
        <v>6</v>
      </c>
      <c r="U58" s="51">
        <v>0.82645000000000002</v>
      </c>
      <c r="V58" s="50">
        <v>10</v>
      </c>
      <c r="W58" s="51">
        <v>1.3774</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71</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72</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 C68," public school female students with and without disabilities who received ", LOWER(A7), ", ",D68," (",TEXT(U7,"0.0"),"%) were served solely under Section 504 and ", F68," (",TEXT(S7,"0.0"),"%) were served under IDEA.")</f>
        <v>NOTE: Table reads (for US Totals):  Of all 756,914 public school female students with and without disabilities who received one or more out-of-school suspensions, 15,966 (2.1%) were served solely under Section 504 and 125,817 (16.6%)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",TEXT(A3,"#,##0")," public school female students without and with disabilities served under IDEA who received ",LOWER(A7), ", ",TEXT(D7,"#,##0")," (",TEXT(E7,"0.0"),"%) were American Indian or Alaska Native.")</f>
        <v xml:space="preserve">            Table reads (for US Race/Ethnicity):  Of all 740,948 public school female students without and with disabilities served under IDEA who received one or more out-of-school suspensions, 11,036 (1.5%)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79" t="s">
        <v>74</v>
      </c>
      <c r="C65" s="79"/>
      <c r="D65" s="79"/>
      <c r="E65" s="79"/>
      <c r="F65" s="79"/>
      <c r="G65" s="79"/>
      <c r="H65" s="79"/>
      <c r="I65" s="79"/>
      <c r="J65" s="79"/>
      <c r="K65" s="79"/>
      <c r="L65" s="79"/>
      <c r="M65" s="79"/>
      <c r="N65" s="79"/>
      <c r="O65" s="79"/>
      <c r="P65" s="79"/>
      <c r="Q65" s="79"/>
      <c r="R65" s="79"/>
      <c r="S65" s="79"/>
      <c r="T65" s="79"/>
      <c r="U65" s="79"/>
      <c r="V65" s="79"/>
      <c r="W65" s="79"/>
      <c r="X65" s="30"/>
      <c r="Y65" s="30"/>
    </row>
    <row r="66" spans="1:26" s="35" customFormat="1" ht="14.1" customHeight="1" x14ac:dyDescent="0.2">
      <c r="A66" s="38"/>
      <c r="B66" s="79" t="s">
        <v>75</v>
      </c>
      <c r="C66" s="79"/>
      <c r="D66" s="79"/>
      <c r="E66" s="79"/>
      <c r="F66" s="79"/>
      <c r="G66" s="79"/>
      <c r="H66" s="79"/>
      <c r="I66" s="79"/>
      <c r="J66" s="79"/>
      <c r="K66" s="79"/>
      <c r="L66" s="79"/>
      <c r="M66" s="79"/>
      <c r="N66" s="79"/>
      <c r="O66" s="79"/>
      <c r="P66" s="79"/>
      <c r="Q66" s="79"/>
      <c r="R66" s="79"/>
      <c r="S66" s="79"/>
      <c r="T66" s="79"/>
      <c r="U66" s="79"/>
      <c r="V66" s="79"/>
      <c r="W66" s="79"/>
      <c r="X66" s="34"/>
      <c r="Y66" s="33"/>
    </row>
    <row r="67" spans="1:26" ht="15" customHeight="1" x14ac:dyDescent="0.2"/>
    <row r="68" spans="1:26" x14ac:dyDescent="0.2">
      <c r="B68" s="55"/>
      <c r="C68" s="56" t="str">
        <f>IF(ISTEXT(C7),LEFT(C7,3),TEXT(C7,"#,##0"))</f>
        <v>756,914</v>
      </c>
      <c r="D68" s="56" t="str">
        <f>IF(ISTEXT(T7),LEFT(T7,3),TEXT(T7,"#,##0"))</f>
        <v>15,966</v>
      </c>
      <c r="E68" s="56"/>
      <c r="F68" s="56" t="str">
        <f>IF(ISTEXT(R7),LEFT(R7,3),TEXT(R7,"#,##0"))</f>
        <v>125,817</v>
      </c>
      <c r="G68" s="56"/>
      <c r="H68" s="56" t="str">
        <f>IF(ISTEXT(D7),LEFT(D7,3),TEXT(D7,"#,##0"))</f>
        <v>11,036</v>
      </c>
      <c r="I68" s="5"/>
      <c r="J68" s="5"/>
      <c r="K68" s="5"/>
      <c r="L68" s="5"/>
      <c r="M68" s="5"/>
      <c r="N68" s="5"/>
      <c r="O68" s="5"/>
      <c r="P68" s="5"/>
      <c r="Q68" s="5"/>
      <c r="R68" s="5"/>
      <c r="S68" s="5"/>
      <c r="T68" s="5"/>
      <c r="U68" s="5"/>
      <c r="V68" s="57"/>
      <c r="W68" s="58"/>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58"/>
    </row>
  </sheetData>
  <sortState ref="B8:Y58">
    <sortCondition ref="B8:B58"/>
  </sortState>
  <mergeCells count="16">
    <mergeCell ref="B2:W2"/>
    <mergeCell ref="B4:B5"/>
    <mergeCell ref="C4:C5"/>
    <mergeCell ref="T4:U5"/>
    <mergeCell ref="R4:S5"/>
    <mergeCell ref="D4:Q4"/>
    <mergeCell ref="V4:W5"/>
    <mergeCell ref="X4:X5"/>
    <mergeCell ref="Y4:Y5"/>
    <mergeCell ref="D5:E5"/>
    <mergeCell ref="F5:G5"/>
    <mergeCell ref="H5:I5"/>
    <mergeCell ref="J5:K5"/>
    <mergeCell ref="L5:M5"/>
    <mergeCell ref="N5:O5"/>
    <mergeCell ref="P5:Q5"/>
  </mergeCells>
  <pageMargins left="0.7" right="0.7" top="0.75" bottom="0.75" header="0.3" footer="0.3"/>
  <pageSetup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5" customHeight="1" x14ac:dyDescent="0.2"/>
  <cols>
    <col min="1" max="1" width="2.85546875" style="36" customWidth="1"/>
    <col min="2" max="2" width="20.140625" style="6" customWidth="1"/>
    <col min="3" max="3" width="14" style="6" customWidth="1"/>
    <col min="4" max="21" width="12.7109375" style="6" customWidth="1"/>
    <col min="22" max="22" width="12.7109375" style="5" customWidth="1"/>
    <col min="23" max="23" width="12.7109375" style="37" customWidth="1"/>
    <col min="24" max="25" width="12.710937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9" t="str">
        <f>CONCATENATE("Number and percentage of public school students with disabilities receiving ",LOWER(A7), " by disability status, race/ethnicity, and English proficiency, by state: School Year 2015-16")</f>
        <v>Number and percentage of public school students with disabilities receiving one or more out-of-school suspensions by disability status, race/ethnicity,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02" t="s">
        <v>0</v>
      </c>
      <c r="C4" s="104" t="s">
        <v>81</v>
      </c>
      <c r="D4" s="92" t="s">
        <v>3</v>
      </c>
      <c r="E4" s="93"/>
      <c r="F4" s="92" t="s">
        <v>2</v>
      </c>
      <c r="G4" s="93"/>
      <c r="H4" s="96" t="s">
        <v>80</v>
      </c>
      <c r="I4" s="97"/>
      <c r="J4" s="97"/>
      <c r="K4" s="97"/>
      <c r="L4" s="97"/>
      <c r="M4" s="97"/>
      <c r="N4" s="97"/>
      <c r="O4" s="97"/>
      <c r="P4" s="97"/>
      <c r="Q4" s="97"/>
      <c r="R4" s="97"/>
      <c r="S4" s="97"/>
      <c r="T4" s="97"/>
      <c r="U4" s="98"/>
      <c r="V4" s="92" t="s">
        <v>79</v>
      </c>
      <c r="W4" s="93"/>
      <c r="X4" s="100" t="s">
        <v>5</v>
      </c>
      <c r="Y4" s="85" t="s">
        <v>6</v>
      </c>
    </row>
    <row r="5" spans="1:25" s="12" customFormat="1" ht="24.95" customHeight="1" x14ac:dyDescent="0.2">
      <c r="A5" s="11"/>
      <c r="B5" s="103"/>
      <c r="C5" s="105"/>
      <c r="D5" s="94"/>
      <c r="E5" s="95"/>
      <c r="F5" s="94"/>
      <c r="G5" s="95"/>
      <c r="H5" s="87" t="s">
        <v>7</v>
      </c>
      <c r="I5" s="88"/>
      <c r="J5" s="89" t="s">
        <v>8</v>
      </c>
      <c r="K5" s="88"/>
      <c r="L5" s="90" t="s">
        <v>9</v>
      </c>
      <c r="M5" s="88"/>
      <c r="N5" s="90" t="s">
        <v>10</v>
      </c>
      <c r="O5" s="88"/>
      <c r="P5" s="90" t="s">
        <v>11</v>
      </c>
      <c r="Q5" s="88"/>
      <c r="R5" s="90" t="s">
        <v>12</v>
      </c>
      <c r="S5" s="88"/>
      <c r="T5" s="90" t="s">
        <v>13</v>
      </c>
      <c r="U5" s="91"/>
      <c r="V5" s="94"/>
      <c r="W5" s="95"/>
      <c r="X5" s="101"/>
      <c r="Y5" s="86"/>
    </row>
    <row r="6" spans="1:25"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row>
    <row r="7" spans="1:25" s="24" customFormat="1" ht="15" customHeight="1" x14ac:dyDescent="0.2">
      <c r="A7" s="22" t="s">
        <v>17</v>
      </c>
      <c r="B7" s="60" t="s">
        <v>18</v>
      </c>
      <c r="C7" s="61">
        <v>675925</v>
      </c>
      <c r="D7" s="65">
        <v>71196</v>
      </c>
      <c r="E7" s="67">
        <v>10.533099999999999</v>
      </c>
      <c r="F7" s="68">
        <v>604729</v>
      </c>
      <c r="G7" s="67">
        <v>89.466899999999995</v>
      </c>
      <c r="H7" s="65">
        <v>8504</v>
      </c>
      <c r="I7" s="69">
        <v>1.4061999999999999</v>
      </c>
      <c r="J7" s="70">
        <v>3650</v>
      </c>
      <c r="K7" s="69">
        <v>0.60360000000000003</v>
      </c>
      <c r="L7" s="65">
        <v>113871</v>
      </c>
      <c r="M7" s="69">
        <v>18.830100000000002</v>
      </c>
      <c r="N7" s="70">
        <v>229406</v>
      </c>
      <c r="O7" s="69">
        <v>37.935299999999998</v>
      </c>
      <c r="P7" s="65">
        <v>223945</v>
      </c>
      <c r="Q7" s="69">
        <v>37.032299999999999</v>
      </c>
      <c r="R7" s="70">
        <v>1616</v>
      </c>
      <c r="S7" s="69">
        <v>0.26719999999999999</v>
      </c>
      <c r="T7" s="73">
        <v>23737</v>
      </c>
      <c r="U7" s="67">
        <v>3.9251999999999998</v>
      </c>
      <c r="V7" s="68">
        <v>42065</v>
      </c>
      <c r="W7" s="67">
        <v>6.2233000000000001</v>
      </c>
      <c r="X7" s="76">
        <v>96360</v>
      </c>
      <c r="Y7" s="77">
        <v>99.989000000000004</v>
      </c>
    </row>
    <row r="8" spans="1:25" s="24" customFormat="1" ht="15" customHeight="1" x14ac:dyDescent="0.2">
      <c r="A8" s="22" t="s">
        <v>19</v>
      </c>
      <c r="B8" s="59" t="s">
        <v>20</v>
      </c>
      <c r="C8" s="39">
        <v>10019</v>
      </c>
      <c r="D8" s="40">
        <v>439</v>
      </c>
      <c r="E8" s="41">
        <v>4.3817000000000004</v>
      </c>
      <c r="F8" s="46">
        <v>9580</v>
      </c>
      <c r="G8" s="41">
        <v>95.618300000000005</v>
      </c>
      <c r="H8" s="40">
        <v>38</v>
      </c>
      <c r="I8" s="42">
        <v>0.3967</v>
      </c>
      <c r="J8" s="44">
        <v>13</v>
      </c>
      <c r="K8" s="42">
        <v>0.13569999999999999</v>
      </c>
      <c r="L8" s="40">
        <v>164</v>
      </c>
      <c r="M8" s="42">
        <v>1.7119</v>
      </c>
      <c r="N8" s="44">
        <v>5925</v>
      </c>
      <c r="O8" s="42">
        <v>61.8476</v>
      </c>
      <c r="P8" s="40">
        <v>3367</v>
      </c>
      <c r="Q8" s="42">
        <v>35.146099999999997</v>
      </c>
      <c r="R8" s="44">
        <v>4</v>
      </c>
      <c r="S8" s="42">
        <v>4.1799999999999997E-2</v>
      </c>
      <c r="T8" s="47">
        <v>69</v>
      </c>
      <c r="U8" s="41">
        <v>0.72030000000000005</v>
      </c>
      <c r="V8" s="46">
        <v>109</v>
      </c>
      <c r="W8" s="41">
        <v>1.0879000000000001</v>
      </c>
      <c r="X8" s="25">
        <v>1400</v>
      </c>
      <c r="Y8" s="26">
        <v>100</v>
      </c>
    </row>
    <row r="9" spans="1:25" s="24" customFormat="1" ht="15" customHeight="1" x14ac:dyDescent="0.2">
      <c r="A9" s="22" t="s">
        <v>19</v>
      </c>
      <c r="B9" s="62" t="s">
        <v>21</v>
      </c>
      <c r="C9" s="61">
        <v>1861</v>
      </c>
      <c r="D9" s="65">
        <v>99</v>
      </c>
      <c r="E9" s="67">
        <v>5.3197000000000001</v>
      </c>
      <c r="F9" s="66">
        <v>1762</v>
      </c>
      <c r="G9" s="67">
        <v>94.680300000000003</v>
      </c>
      <c r="H9" s="65">
        <v>566</v>
      </c>
      <c r="I9" s="69">
        <v>32.122599999999998</v>
      </c>
      <c r="J9" s="70">
        <v>20</v>
      </c>
      <c r="K9" s="69">
        <v>1.1351</v>
      </c>
      <c r="L9" s="65">
        <v>114</v>
      </c>
      <c r="M9" s="69">
        <v>6.4699</v>
      </c>
      <c r="N9" s="70">
        <v>116</v>
      </c>
      <c r="O9" s="69">
        <v>6.5834000000000001</v>
      </c>
      <c r="P9" s="65">
        <v>639</v>
      </c>
      <c r="Q9" s="69">
        <v>36.265599999999999</v>
      </c>
      <c r="R9" s="70">
        <v>61</v>
      </c>
      <c r="S9" s="69">
        <v>3.4620000000000002</v>
      </c>
      <c r="T9" s="74">
        <v>246</v>
      </c>
      <c r="U9" s="67">
        <v>13.961399999999999</v>
      </c>
      <c r="V9" s="66">
        <v>300</v>
      </c>
      <c r="W9" s="67">
        <v>16.1204</v>
      </c>
      <c r="X9" s="76">
        <v>503</v>
      </c>
      <c r="Y9" s="77">
        <v>100</v>
      </c>
    </row>
    <row r="10" spans="1:25" s="24" customFormat="1" ht="15" customHeight="1" x14ac:dyDescent="0.2">
      <c r="A10" s="22" t="s">
        <v>19</v>
      </c>
      <c r="B10" s="59" t="s">
        <v>22</v>
      </c>
      <c r="C10" s="39">
        <v>11313</v>
      </c>
      <c r="D10" s="46">
        <v>638</v>
      </c>
      <c r="E10" s="41">
        <v>5.6395</v>
      </c>
      <c r="F10" s="46">
        <v>10675</v>
      </c>
      <c r="G10" s="41">
        <v>94.360500000000002</v>
      </c>
      <c r="H10" s="46">
        <v>904</v>
      </c>
      <c r="I10" s="42">
        <v>8.4684000000000008</v>
      </c>
      <c r="J10" s="44">
        <v>47</v>
      </c>
      <c r="K10" s="42">
        <v>0.44030000000000002</v>
      </c>
      <c r="L10" s="46">
        <v>4474</v>
      </c>
      <c r="M10" s="42">
        <v>41.911000000000001</v>
      </c>
      <c r="N10" s="44">
        <v>1466</v>
      </c>
      <c r="O10" s="42">
        <v>13.733000000000001</v>
      </c>
      <c r="P10" s="46">
        <v>3468</v>
      </c>
      <c r="Q10" s="42">
        <v>32.487099999999998</v>
      </c>
      <c r="R10" s="44">
        <v>17</v>
      </c>
      <c r="S10" s="42">
        <v>0.1593</v>
      </c>
      <c r="T10" s="45">
        <v>299</v>
      </c>
      <c r="U10" s="41">
        <v>2.8008999999999999</v>
      </c>
      <c r="V10" s="46">
        <v>619</v>
      </c>
      <c r="W10" s="41">
        <v>5.4715999999999996</v>
      </c>
      <c r="X10" s="25">
        <v>1977</v>
      </c>
      <c r="Y10" s="26">
        <v>100</v>
      </c>
    </row>
    <row r="11" spans="1:25" s="24" customFormat="1" ht="15" customHeight="1" x14ac:dyDescent="0.2">
      <c r="A11" s="22" t="s">
        <v>19</v>
      </c>
      <c r="B11" s="62" t="s">
        <v>23</v>
      </c>
      <c r="C11" s="61">
        <v>6838</v>
      </c>
      <c r="D11" s="65">
        <v>1116</v>
      </c>
      <c r="E11" s="67">
        <v>16.320599999999999</v>
      </c>
      <c r="F11" s="65">
        <v>5722</v>
      </c>
      <c r="G11" s="67">
        <v>83.679400000000001</v>
      </c>
      <c r="H11" s="65">
        <v>32</v>
      </c>
      <c r="I11" s="69">
        <v>0.55920000000000003</v>
      </c>
      <c r="J11" s="71">
        <v>8</v>
      </c>
      <c r="K11" s="69">
        <v>0.13980000000000001</v>
      </c>
      <c r="L11" s="65">
        <v>344</v>
      </c>
      <c r="M11" s="69">
        <v>6.0118999999999998</v>
      </c>
      <c r="N11" s="71">
        <v>2453</v>
      </c>
      <c r="O11" s="69">
        <v>42.869599999999998</v>
      </c>
      <c r="P11" s="65">
        <v>2742</v>
      </c>
      <c r="Q11" s="69">
        <v>47.920299999999997</v>
      </c>
      <c r="R11" s="71">
        <v>18</v>
      </c>
      <c r="S11" s="69">
        <v>0.31459999999999999</v>
      </c>
      <c r="T11" s="74">
        <v>125</v>
      </c>
      <c r="U11" s="67">
        <v>2.1846000000000001</v>
      </c>
      <c r="V11" s="65">
        <v>339</v>
      </c>
      <c r="W11" s="67">
        <v>4.9576000000000002</v>
      </c>
      <c r="X11" s="76">
        <v>1092</v>
      </c>
      <c r="Y11" s="77">
        <v>100</v>
      </c>
    </row>
    <row r="12" spans="1:25" s="24" customFormat="1" ht="15" customHeight="1" x14ac:dyDescent="0.2">
      <c r="A12" s="22" t="s">
        <v>19</v>
      </c>
      <c r="B12" s="59" t="s">
        <v>24</v>
      </c>
      <c r="C12" s="39">
        <v>54493</v>
      </c>
      <c r="D12" s="40">
        <v>4297</v>
      </c>
      <c r="E12" s="41">
        <v>7.8853999999999997</v>
      </c>
      <c r="F12" s="40">
        <v>50196</v>
      </c>
      <c r="G12" s="41">
        <v>92.114599999999996</v>
      </c>
      <c r="H12" s="40">
        <v>616</v>
      </c>
      <c r="I12" s="42">
        <v>1.2272000000000001</v>
      </c>
      <c r="J12" s="43">
        <v>1049</v>
      </c>
      <c r="K12" s="42">
        <v>2.0897999999999999</v>
      </c>
      <c r="L12" s="40">
        <v>24810</v>
      </c>
      <c r="M12" s="42">
        <v>49.426200000000001</v>
      </c>
      <c r="N12" s="43">
        <v>9920</v>
      </c>
      <c r="O12" s="42">
        <v>19.762499999999999</v>
      </c>
      <c r="P12" s="40">
        <v>11647</v>
      </c>
      <c r="Q12" s="42">
        <v>23.202999999999999</v>
      </c>
      <c r="R12" s="43">
        <v>248</v>
      </c>
      <c r="S12" s="42">
        <v>0.49409999999999998</v>
      </c>
      <c r="T12" s="47">
        <v>1906</v>
      </c>
      <c r="U12" s="41">
        <v>3.7970999999999999</v>
      </c>
      <c r="V12" s="40">
        <v>11898</v>
      </c>
      <c r="W12" s="41">
        <v>21.834</v>
      </c>
      <c r="X12" s="25">
        <v>10138</v>
      </c>
      <c r="Y12" s="26">
        <v>100</v>
      </c>
    </row>
    <row r="13" spans="1:25" s="24" customFormat="1" ht="15" customHeight="1" x14ac:dyDescent="0.2">
      <c r="A13" s="22" t="s">
        <v>19</v>
      </c>
      <c r="B13" s="62" t="s">
        <v>25</v>
      </c>
      <c r="C13" s="61">
        <v>8517</v>
      </c>
      <c r="D13" s="65">
        <v>439</v>
      </c>
      <c r="E13" s="67">
        <v>5.1543999999999999</v>
      </c>
      <c r="F13" s="66">
        <v>8078</v>
      </c>
      <c r="G13" s="67">
        <v>94.845600000000005</v>
      </c>
      <c r="H13" s="65">
        <v>106</v>
      </c>
      <c r="I13" s="69">
        <v>1.3122</v>
      </c>
      <c r="J13" s="71">
        <v>39</v>
      </c>
      <c r="K13" s="69">
        <v>0.48280000000000001</v>
      </c>
      <c r="L13" s="65">
        <v>3022</v>
      </c>
      <c r="M13" s="69">
        <v>37.410299999999999</v>
      </c>
      <c r="N13" s="71">
        <v>959</v>
      </c>
      <c r="O13" s="69">
        <v>11.8718</v>
      </c>
      <c r="P13" s="65">
        <v>3583</v>
      </c>
      <c r="Q13" s="69">
        <v>44.354999999999997</v>
      </c>
      <c r="R13" s="71">
        <v>10</v>
      </c>
      <c r="S13" s="69">
        <v>0.12379999999999999</v>
      </c>
      <c r="T13" s="73">
        <v>359</v>
      </c>
      <c r="U13" s="67">
        <v>4.4442000000000004</v>
      </c>
      <c r="V13" s="66">
        <v>1233</v>
      </c>
      <c r="W13" s="67">
        <v>14.476900000000001</v>
      </c>
      <c r="X13" s="76">
        <v>1868</v>
      </c>
      <c r="Y13" s="77">
        <v>100</v>
      </c>
    </row>
    <row r="14" spans="1:25" s="24" customFormat="1" ht="15" customHeight="1" x14ac:dyDescent="0.2">
      <c r="A14" s="22" t="s">
        <v>19</v>
      </c>
      <c r="B14" s="59" t="s">
        <v>26</v>
      </c>
      <c r="C14" s="48">
        <v>6930</v>
      </c>
      <c r="D14" s="40">
        <v>670</v>
      </c>
      <c r="E14" s="41">
        <v>9.6681000000000008</v>
      </c>
      <c r="F14" s="40">
        <v>6260</v>
      </c>
      <c r="G14" s="41">
        <v>90.331900000000005</v>
      </c>
      <c r="H14" s="40">
        <v>21</v>
      </c>
      <c r="I14" s="42">
        <v>0.33550000000000002</v>
      </c>
      <c r="J14" s="44">
        <v>23</v>
      </c>
      <c r="K14" s="42">
        <v>0.3674</v>
      </c>
      <c r="L14" s="40">
        <v>2449</v>
      </c>
      <c r="M14" s="42">
        <v>39.121400000000001</v>
      </c>
      <c r="N14" s="44">
        <v>1979</v>
      </c>
      <c r="O14" s="42">
        <v>31.613399999999999</v>
      </c>
      <c r="P14" s="40">
        <v>1610</v>
      </c>
      <c r="Q14" s="42">
        <v>25.718800000000002</v>
      </c>
      <c r="R14" s="44">
        <v>1</v>
      </c>
      <c r="S14" s="42">
        <v>1.6E-2</v>
      </c>
      <c r="T14" s="45">
        <v>177</v>
      </c>
      <c r="U14" s="41">
        <v>2.8275000000000001</v>
      </c>
      <c r="V14" s="40">
        <v>771</v>
      </c>
      <c r="W14" s="41">
        <v>11.125500000000001</v>
      </c>
      <c r="X14" s="25">
        <v>1238</v>
      </c>
      <c r="Y14" s="26">
        <v>100</v>
      </c>
    </row>
    <row r="15" spans="1:25" s="24" customFormat="1" ht="15" customHeight="1" x14ac:dyDescent="0.2">
      <c r="A15" s="22" t="s">
        <v>19</v>
      </c>
      <c r="B15" s="62" t="s">
        <v>27</v>
      </c>
      <c r="C15" s="63">
        <v>3942</v>
      </c>
      <c r="D15" s="65">
        <v>374</v>
      </c>
      <c r="E15" s="67">
        <v>9.4876000000000005</v>
      </c>
      <c r="F15" s="65">
        <v>3568</v>
      </c>
      <c r="G15" s="67">
        <v>90.5124</v>
      </c>
      <c r="H15" s="65">
        <v>19</v>
      </c>
      <c r="I15" s="69">
        <v>0.53249999999999997</v>
      </c>
      <c r="J15" s="70">
        <v>8</v>
      </c>
      <c r="K15" s="69">
        <v>0.22420000000000001</v>
      </c>
      <c r="L15" s="65">
        <v>345</v>
      </c>
      <c r="M15" s="69">
        <v>9.6692999999999998</v>
      </c>
      <c r="N15" s="70">
        <v>2129</v>
      </c>
      <c r="O15" s="69">
        <v>59.6693</v>
      </c>
      <c r="P15" s="65">
        <v>949</v>
      </c>
      <c r="Q15" s="69">
        <v>26.5975</v>
      </c>
      <c r="R15" s="70">
        <v>2</v>
      </c>
      <c r="S15" s="69">
        <v>5.6099999999999997E-2</v>
      </c>
      <c r="T15" s="73">
        <v>116</v>
      </c>
      <c r="U15" s="67">
        <v>3.2511000000000001</v>
      </c>
      <c r="V15" s="65">
        <v>154</v>
      </c>
      <c r="W15" s="67">
        <v>3.9066000000000001</v>
      </c>
      <c r="X15" s="76">
        <v>235</v>
      </c>
      <c r="Y15" s="77">
        <v>100</v>
      </c>
    </row>
    <row r="16" spans="1:25" s="24" customFormat="1" ht="15" customHeight="1" x14ac:dyDescent="0.2">
      <c r="A16" s="22" t="s">
        <v>19</v>
      </c>
      <c r="B16" s="59" t="s">
        <v>28</v>
      </c>
      <c r="C16" s="48">
        <v>2123</v>
      </c>
      <c r="D16" s="46">
        <v>172</v>
      </c>
      <c r="E16" s="41">
        <v>8.1016999999999992</v>
      </c>
      <c r="F16" s="40">
        <v>1951</v>
      </c>
      <c r="G16" s="41">
        <v>91.898300000000006</v>
      </c>
      <c r="H16" s="46">
        <v>2</v>
      </c>
      <c r="I16" s="42">
        <v>0.10249999999999999</v>
      </c>
      <c r="J16" s="43">
        <v>4</v>
      </c>
      <c r="K16" s="42">
        <v>0.20499999999999999</v>
      </c>
      <c r="L16" s="46">
        <v>83</v>
      </c>
      <c r="M16" s="42">
        <v>4.2542</v>
      </c>
      <c r="N16" s="43">
        <v>1844</v>
      </c>
      <c r="O16" s="42">
        <v>94.515600000000006</v>
      </c>
      <c r="P16" s="46">
        <v>11</v>
      </c>
      <c r="Q16" s="42">
        <v>0.56379999999999997</v>
      </c>
      <c r="R16" s="43">
        <v>0</v>
      </c>
      <c r="S16" s="42">
        <v>0</v>
      </c>
      <c r="T16" s="45">
        <v>7</v>
      </c>
      <c r="U16" s="41">
        <v>0.35880000000000001</v>
      </c>
      <c r="V16" s="40">
        <v>70</v>
      </c>
      <c r="W16" s="41">
        <v>3.2972000000000001</v>
      </c>
      <c r="X16" s="25">
        <v>221</v>
      </c>
      <c r="Y16" s="26">
        <v>100</v>
      </c>
    </row>
    <row r="17" spans="1:25" s="24" customFormat="1" ht="15" customHeight="1" x14ac:dyDescent="0.2">
      <c r="A17" s="22" t="s">
        <v>19</v>
      </c>
      <c r="B17" s="62" t="s">
        <v>29</v>
      </c>
      <c r="C17" s="61">
        <v>43291</v>
      </c>
      <c r="D17" s="65">
        <v>8705</v>
      </c>
      <c r="E17" s="67">
        <v>20.1081</v>
      </c>
      <c r="F17" s="65">
        <v>34586</v>
      </c>
      <c r="G17" s="67">
        <v>79.891900000000007</v>
      </c>
      <c r="H17" s="65">
        <v>77</v>
      </c>
      <c r="I17" s="69">
        <v>0.22259999999999999</v>
      </c>
      <c r="J17" s="71">
        <v>83</v>
      </c>
      <c r="K17" s="69">
        <v>0.24</v>
      </c>
      <c r="L17" s="65">
        <v>6969</v>
      </c>
      <c r="M17" s="69">
        <v>20.149799999999999</v>
      </c>
      <c r="N17" s="71">
        <v>14806</v>
      </c>
      <c r="O17" s="69">
        <v>42.809199999999997</v>
      </c>
      <c r="P17" s="65">
        <v>11331</v>
      </c>
      <c r="Q17" s="69">
        <v>32.761800000000001</v>
      </c>
      <c r="R17" s="71">
        <v>20</v>
      </c>
      <c r="S17" s="69">
        <v>5.7799999999999997E-2</v>
      </c>
      <c r="T17" s="74">
        <v>1300</v>
      </c>
      <c r="U17" s="67">
        <v>3.7587000000000002</v>
      </c>
      <c r="V17" s="65">
        <v>850</v>
      </c>
      <c r="W17" s="67">
        <v>1.9635</v>
      </c>
      <c r="X17" s="76">
        <v>3952</v>
      </c>
      <c r="Y17" s="77">
        <v>100</v>
      </c>
    </row>
    <row r="18" spans="1:25" s="24" customFormat="1" ht="15" customHeight="1" x14ac:dyDescent="0.2">
      <c r="A18" s="22" t="s">
        <v>19</v>
      </c>
      <c r="B18" s="59" t="s">
        <v>30</v>
      </c>
      <c r="C18" s="39">
        <v>27512</v>
      </c>
      <c r="D18" s="46">
        <v>2155</v>
      </c>
      <c r="E18" s="41">
        <v>7.8329000000000004</v>
      </c>
      <c r="F18" s="40">
        <v>25357</v>
      </c>
      <c r="G18" s="41">
        <v>92.167100000000005</v>
      </c>
      <c r="H18" s="46">
        <v>26</v>
      </c>
      <c r="I18" s="42">
        <v>0.10249999999999999</v>
      </c>
      <c r="J18" s="44">
        <v>89</v>
      </c>
      <c r="K18" s="42">
        <v>0.35099999999999998</v>
      </c>
      <c r="L18" s="46">
        <v>2016</v>
      </c>
      <c r="M18" s="42">
        <v>7.9504999999999999</v>
      </c>
      <c r="N18" s="44">
        <v>16198</v>
      </c>
      <c r="O18" s="42">
        <v>63.879800000000003</v>
      </c>
      <c r="P18" s="46">
        <v>6206</v>
      </c>
      <c r="Q18" s="42">
        <v>24.474499999999999</v>
      </c>
      <c r="R18" s="44">
        <v>17</v>
      </c>
      <c r="S18" s="42">
        <v>6.7000000000000004E-2</v>
      </c>
      <c r="T18" s="45">
        <v>805</v>
      </c>
      <c r="U18" s="41">
        <v>3.1747000000000001</v>
      </c>
      <c r="V18" s="40">
        <v>917</v>
      </c>
      <c r="W18" s="41">
        <v>3.3331</v>
      </c>
      <c r="X18" s="25">
        <v>2407</v>
      </c>
      <c r="Y18" s="26">
        <v>100</v>
      </c>
    </row>
    <row r="19" spans="1:25" s="24" customFormat="1" ht="15" customHeight="1" x14ac:dyDescent="0.2">
      <c r="A19" s="22" t="s">
        <v>19</v>
      </c>
      <c r="B19" s="62" t="s">
        <v>31</v>
      </c>
      <c r="C19" s="61">
        <v>1737</v>
      </c>
      <c r="D19" s="65">
        <v>282</v>
      </c>
      <c r="E19" s="67">
        <v>16.2349</v>
      </c>
      <c r="F19" s="65">
        <v>1455</v>
      </c>
      <c r="G19" s="67">
        <v>83.765100000000004</v>
      </c>
      <c r="H19" s="65">
        <v>9</v>
      </c>
      <c r="I19" s="69">
        <v>0.61860000000000004</v>
      </c>
      <c r="J19" s="70">
        <v>176</v>
      </c>
      <c r="K19" s="69">
        <v>12.0962</v>
      </c>
      <c r="L19" s="65">
        <v>170</v>
      </c>
      <c r="M19" s="69">
        <v>11.6838</v>
      </c>
      <c r="N19" s="70">
        <v>26</v>
      </c>
      <c r="O19" s="69">
        <v>1.7868999999999999</v>
      </c>
      <c r="P19" s="65">
        <v>153</v>
      </c>
      <c r="Q19" s="69">
        <v>10.515499999999999</v>
      </c>
      <c r="R19" s="70">
        <v>819</v>
      </c>
      <c r="S19" s="69">
        <v>56.288699999999999</v>
      </c>
      <c r="T19" s="73">
        <v>102</v>
      </c>
      <c r="U19" s="67">
        <v>7.0103</v>
      </c>
      <c r="V19" s="65">
        <v>178</v>
      </c>
      <c r="W19" s="67">
        <v>10.2476</v>
      </c>
      <c r="X19" s="76">
        <v>290</v>
      </c>
      <c r="Y19" s="77">
        <v>100</v>
      </c>
    </row>
    <row r="20" spans="1:25" s="24" customFormat="1" ht="15" customHeight="1" x14ac:dyDescent="0.2">
      <c r="A20" s="22" t="s">
        <v>19</v>
      </c>
      <c r="B20" s="59" t="s">
        <v>32</v>
      </c>
      <c r="C20" s="48">
        <v>1542</v>
      </c>
      <c r="D20" s="46">
        <v>204</v>
      </c>
      <c r="E20" s="41">
        <v>13.2296</v>
      </c>
      <c r="F20" s="40">
        <v>1338</v>
      </c>
      <c r="G20" s="41">
        <v>86.770399999999995</v>
      </c>
      <c r="H20" s="46">
        <v>31</v>
      </c>
      <c r="I20" s="42">
        <v>2.3169</v>
      </c>
      <c r="J20" s="43">
        <v>2</v>
      </c>
      <c r="K20" s="42">
        <v>0.14949999999999999</v>
      </c>
      <c r="L20" s="46">
        <v>219</v>
      </c>
      <c r="M20" s="42">
        <v>16.367699999999999</v>
      </c>
      <c r="N20" s="43">
        <v>23</v>
      </c>
      <c r="O20" s="42">
        <v>1.7190000000000001</v>
      </c>
      <c r="P20" s="46">
        <v>1012</v>
      </c>
      <c r="Q20" s="42">
        <v>75.635300000000001</v>
      </c>
      <c r="R20" s="43">
        <v>2</v>
      </c>
      <c r="S20" s="42">
        <v>0.14949999999999999</v>
      </c>
      <c r="T20" s="45">
        <v>49</v>
      </c>
      <c r="U20" s="41">
        <v>3.6621999999999999</v>
      </c>
      <c r="V20" s="40">
        <v>63</v>
      </c>
      <c r="W20" s="41">
        <v>4.0856000000000003</v>
      </c>
      <c r="X20" s="25">
        <v>720</v>
      </c>
      <c r="Y20" s="26">
        <v>100</v>
      </c>
    </row>
    <row r="21" spans="1:25" s="24" customFormat="1" ht="15" customHeight="1" x14ac:dyDescent="0.2">
      <c r="A21" s="22" t="s">
        <v>19</v>
      </c>
      <c r="B21" s="62" t="s">
        <v>33</v>
      </c>
      <c r="C21" s="61">
        <v>23165</v>
      </c>
      <c r="D21" s="66">
        <v>1731</v>
      </c>
      <c r="E21" s="67">
        <v>7.4725000000000001</v>
      </c>
      <c r="F21" s="66">
        <v>21434</v>
      </c>
      <c r="G21" s="67">
        <v>92.527500000000003</v>
      </c>
      <c r="H21" s="66">
        <v>44</v>
      </c>
      <c r="I21" s="69">
        <v>0.20530000000000001</v>
      </c>
      <c r="J21" s="70">
        <v>126</v>
      </c>
      <c r="K21" s="69">
        <v>0.58789999999999998</v>
      </c>
      <c r="L21" s="66">
        <v>3638</v>
      </c>
      <c r="M21" s="69">
        <v>16.972999999999999</v>
      </c>
      <c r="N21" s="70">
        <v>9824</v>
      </c>
      <c r="O21" s="69">
        <v>45.8337</v>
      </c>
      <c r="P21" s="66">
        <v>6867</v>
      </c>
      <c r="Q21" s="69">
        <v>32.0379</v>
      </c>
      <c r="R21" s="70">
        <v>7</v>
      </c>
      <c r="S21" s="69">
        <v>3.27E-2</v>
      </c>
      <c r="T21" s="74">
        <v>928</v>
      </c>
      <c r="U21" s="67">
        <v>4.3296000000000001</v>
      </c>
      <c r="V21" s="66">
        <v>1427</v>
      </c>
      <c r="W21" s="67">
        <v>6.1601999999999997</v>
      </c>
      <c r="X21" s="76">
        <v>4081</v>
      </c>
      <c r="Y21" s="77">
        <v>100</v>
      </c>
    </row>
    <row r="22" spans="1:25" s="24" customFormat="1" ht="15" customHeight="1" x14ac:dyDescent="0.2">
      <c r="A22" s="22" t="s">
        <v>19</v>
      </c>
      <c r="B22" s="59" t="s">
        <v>34</v>
      </c>
      <c r="C22" s="39">
        <v>17650</v>
      </c>
      <c r="D22" s="40">
        <v>933</v>
      </c>
      <c r="E22" s="41">
        <v>5.2861000000000002</v>
      </c>
      <c r="F22" s="46">
        <v>16717</v>
      </c>
      <c r="G22" s="41">
        <v>94.713899999999995</v>
      </c>
      <c r="H22" s="40">
        <v>33</v>
      </c>
      <c r="I22" s="42">
        <v>0.19739999999999999</v>
      </c>
      <c r="J22" s="43">
        <v>39</v>
      </c>
      <c r="K22" s="42">
        <v>0.23330000000000001</v>
      </c>
      <c r="L22" s="40">
        <v>1247</v>
      </c>
      <c r="M22" s="42">
        <v>7.4595000000000002</v>
      </c>
      <c r="N22" s="43">
        <v>5213</v>
      </c>
      <c r="O22" s="42">
        <v>31.183800000000002</v>
      </c>
      <c r="P22" s="40">
        <v>9094</v>
      </c>
      <c r="Q22" s="42">
        <v>54.399700000000003</v>
      </c>
      <c r="R22" s="43">
        <v>5</v>
      </c>
      <c r="S22" s="42">
        <v>2.9899999999999999E-2</v>
      </c>
      <c r="T22" s="47">
        <v>1086</v>
      </c>
      <c r="U22" s="41">
        <v>6.4964000000000004</v>
      </c>
      <c r="V22" s="46">
        <v>602</v>
      </c>
      <c r="W22" s="41">
        <v>3.4108000000000001</v>
      </c>
      <c r="X22" s="25">
        <v>1879</v>
      </c>
      <c r="Y22" s="26">
        <v>100</v>
      </c>
    </row>
    <row r="23" spans="1:25" s="24" customFormat="1" ht="15" customHeight="1" x14ac:dyDescent="0.2">
      <c r="A23" s="22" t="s">
        <v>19</v>
      </c>
      <c r="B23" s="62" t="s">
        <v>35</v>
      </c>
      <c r="C23" s="61">
        <v>4765</v>
      </c>
      <c r="D23" s="65">
        <v>363</v>
      </c>
      <c r="E23" s="67">
        <v>7.6180000000000003</v>
      </c>
      <c r="F23" s="65">
        <v>4402</v>
      </c>
      <c r="G23" s="67">
        <v>92.382000000000005</v>
      </c>
      <c r="H23" s="65">
        <v>18</v>
      </c>
      <c r="I23" s="69">
        <v>0.40889999999999999</v>
      </c>
      <c r="J23" s="70">
        <v>12</v>
      </c>
      <c r="K23" s="69">
        <v>0.27260000000000001</v>
      </c>
      <c r="L23" s="65">
        <v>435</v>
      </c>
      <c r="M23" s="69">
        <v>9.8818999999999999</v>
      </c>
      <c r="N23" s="70">
        <v>1155</v>
      </c>
      <c r="O23" s="69">
        <v>26.238099999999999</v>
      </c>
      <c r="P23" s="65">
        <v>2461</v>
      </c>
      <c r="Q23" s="69">
        <v>55.906399999999998</v>
      </c>
      <c r="R23" s="70">
        <v>10</v>
      </c>
      <c r="S23" s="69">
        <v>0.22720000000000001</v>
      </c>
      <c r="T23" s="74">
        <v>311</v>
      </c>
      <c r="U23" s="67">
        <v>7.0650000000000004</v>
      </c>
      <c r="V23" s="65">
        <v>207</v>
      </c>
      <c r="W23" s="67">
        <v>4.3441999999999998</v>
      </c>
      <c r="X23" s="76">
        <v>1365</v>
      </c>
      <c r="Y23" s="77">
        <v>100</v>
      </c>
    </row>
    <row r="24" spans="1:25" s="24" customFormat="1" ht="15" customHeight="1" x14ac:dyDescent="0.2">
      <c r="A24" s="22" t="s">
        <v>19</v>
      </c>
      <c r="B24" s="59" t="s">
        <v>36</v>
      </c>
      <c r="C24" s="39">
        <v>5676</v>
      </c>
      <c r="D24" s="46">
        <v>263</v>
      </c>
      <c r="E24" s="41">
        <v>4.6334999999999997</v>
      </c>
      <c r="F24" s="40">
        <v>5413</v>
      </c>
      <c r="G24" s="41">
        <v>95.366500000000002</v>
      </c>
      <c r="H24" s="46">
        <v>76</v>
      </c>
      <c r="I24" s="42">
        <v>1.4039999999999999</v>
      </c>
      <c r="J24" s="44">
        <v>24</v>
      </c>
      <c r="K24" s="42">
        <v>0.44340000000000002</v>
      </c>
      <c r="L24" s="46">
        <v>818</v>
      </c>
      <c r="M24" s="42">
        <v>15.111800000000001</v>
      </c>
      <c r="N24" s="44">
        <v>1390</v>
      </c>
      <c r="O24" s="42">
        <v>25.678899999999999</v>
      </c>
      <c r="P24" s="46">
        <v>2721</v>
      </c>
      <c r="Q24" s="42">
        <v>50.267899999999997</v>
      </c>
      <c r="R24" s="44">
        <v>6</v>
      </c>
      <c r="S24" s="42">
        <v>0.1108</v>
      </c>
      <c r="T24" s="47">
        <v>378</v>
      </c>
      <c r="U24" s="41">
        <v>6.9832000000000001</v>
      </c>
      <c r="V24" s="40">
        <v>388</v>
      </c>
      <c r="W24" s="41">
        <v>6.8357999999999999</v>
      </c>
      <c r="X24" s="25">
        <v>1356</v>
      </c>
      <c r="Y24" s="26">
        <v>100</v>
      </c>
    </row>
    <row r="25" spans="1:25" s="24" customFormat="1" ht="15" customHeight="1" x14ac:dyDescent="0.2">
      <c r="A25" s="22" t="s">
        <v>19</v>
      </c>
      <c r="B25" s="62" t="s">
        <v>37</v>
      </c>
      <c r="C25" s="63">
        <v>7937</v>
      </c>
      <c r="D25" s="65">
        <v>417</v>
      </c>
      <c r="E25" s="67">
        <v>5.2538999999999998</v>
      </c>
      <c r="F25" s="65">
        <v>7520</v>
      </c>
      <c r="G25" s="67">
        <v>94.746099999999998</v>
      </c>
      <c r="H25" s="65">
        <v>9</v>
      </c>
      <c r="I25" s="69">
        <v>0.1197</v>
      </c>
      <c r="J25" s="70">
        <v>10</v>
      </c>
      <c r="K25" s="69">
        <v>0.13300000000000001</v>
      </c>
      <c r="L25" s="65">
        <v>249</v>
      </c>
      <c r="M25" s="69">
        <v>3.3111999999999999</v>
      </c>
      <c r="N25" s="70">
        <v>2195</v>
      </c>
      <c r="O25" s="69">
        <v>29.188800000000001</v>
      </c>
      <c r="P25" s="65">
        <v>4781</v>
      </c>
      <c r="Q25" s="69">
        <v>63.577100000000002</v>
      </c>
      <c r="R25" s="70">
        <v>1</v>
      </c>
      <c r="S25" s="69">
        <v>1.3299999999999999E-2</v>
      </c>
      <c r="T25" s="74">
        <v>275</v>
      </c>
      <c r="U25" s="67">
        <v>3.6568999999999998</v>
      </c>
      <c r="V25" s="65">
        <v>125</v>
      </c>
      <c r="W25" s="67">
        <v>1.5749</v>
      </c>
      <c r="X25" s="76">
        <v>1407</v>
      </c>
      <c r="Y25" s="77">
        <v>100</v>
      </c>
    </row>
    <row r="26" spans="1:25" s="24" customFormat="1" ht="15" customHeight="1" x14ac:dyDescent="0.2">
      <c r="A26" s="22" t="s">
        <v>19</v>
      </c>
      <c r="B26" s="59" t="s">
        <v>38</v>
      </c>
      <c r="C26" s="39">
        <v>19287</v>
      </c>
      <c r="D26" s="40">
        <v>6103</v>
      </c>
      <c r="E26" s="41">
        <v>31.6431</v>
      </c>
      <c r="F26" s="40">
        <v>13184</v>
      </c>
      <c r="G26" s="41">
        <v>68.356899999999996</v>
      </c>
      <c r="H26" s="40">
        <v>115</v>
      </c>
      <c r="I26" s="42">
        <v>0.87229999999999996</v>
      </c>
      <c r="J26" s="43">
        <v>22</v>
      </c>
      <c r="K26" s="42">
        <v>0.16689999999999999</v>
      </c>
      <c r="L26" s="40">
        <v>249</v>
      </c>
      <c r="M26" s="42">
        <v>1.8887</v>
      </c>
      <c r="N26" s="43">
        <v>8797</v>
      </c>
      <c r="O26" s="42">
        <v>66.724800000000002</v>
      </c>
      <c r="P26" s="40">
        <v>3808</v>
      </c>
      <c r="Q26" s="42">
        <v>28.883500000000002</v>
      </c>
      <c r="R26" s="43">
        <v>2</v>
      </c>
      <c r="S26" s="42">
        <v>1.52E-2</v>
      </c>
      <c r="T26" s="47">
        <v>191</v>
      </c>
      <c r="U26" s="41">
        <v>1.4487000000000001</v>
      </c>
      <c r="V26" s="40">
        <v>95</v>
      </c>
      <c r="W26" s="41">
        <v>0.49259999999999998</v>
      </c>
      <c r="X26" s="25">
        <v>1367</v>
      </c>
      <c r="Y26" s="26">
        <v>99.927000000000007</v>
      </c>
    </row>
    <row r="27" spans="1:25" s="24" customFormat="1" ht="15" customHeight="1" x14ac:dyDescent="0.2">
      <c r="A27" s="22" t="s">
        <v>19</v>
      </c>
      <c r="B27" s="62" t="s">
        <v>39</v>
      </c>
      <c r="C27" s="63">
        <v>2675</v>
      </c>
      <c r="D27" s="66">
        <v>304</v>
      </c>
      <c r="E27" s="67">
        <v>11.3645</v>
      </c>
      <c r="F27" s="65">
        <v>2371</v>
      </c>
      <c r="G27" s="67">
        <v>88.635499999999993</v>
      </c>
      <c r="H27" s="66">
        <v>25</v>
      </c>
      <c r="I27" s="69">
        <v>1.0544</v>
      </c>
      <c r="J27" s="70">
        <v>8</v>
      </c>
      <c r="K27" s="69">
        <v>0.33739999999999998</v>
      </c>
      <c r="L27" s="66">
        <v>46</v>
      </c>
      <c r="M27" s="69">
        <v>1.9400999999999999</v>
      </c>
      <c r="N27" s="70">
        <v>153</v>
      </c>
      <c r="O27" s="69">
        <v>6.4530000000000003</v>
      </c>
      <c r="P27" s="66">
        <v>2093</v>
      </c>
      <c r="Q27" s="69">
        <v>88.275000000000006</v>
      </c>
      <c r="R27" s="70">
        <v>1</v>
      </c>
      <c r="S27" s="69">
        <v>4.2200000000000001E-2</v>
      </c>
      <c r="T27" s="74">
        <v>45</v>
      </c>
      <c r="U27" s="67">
        <v>1.8978999999999999</v>
      </c>
      <c r="V27" s="65">
        <v>96</v>
      </c>
      <c r="W27" s="67">
        <v>3.5888</v>
      </c>
      <c r="X27" s="76">
        <v>589</v>
      </c>
      <c r="Y27" s="77">
        <v>100</v>
      </c>
    </row>
    <row r="28" spans="1:25" s="24" customFormat="1" ht="15" customHeight="1" x14ac:dyDescent="0.2">
      <c r="A28" s="22" t="s">
        <v>19</v>
      </c>
      <c r="B28" s="59" t="s">
        <v>40</v>
      </c>
      <c r="C28" s="48">
        <v>10374</v>
      </c>
      <c r="D28" s="46">
        <v>1652</v>
      </c>
      <c r="E28" s="41">
        <v>15.9244</v>
      </c>
      <c r="F28" s="46">
        <v>8722</v>
      </c>
      <c r="G28" s="41">
        <v>84.075599999999994</v>
      </c>
      <c r="H28" s="46">
        <v>27</v>
      </c>
      <c r="I28" s="42">
        <v>0.30959999999999999</v>
      </c>
      <c r="J28" s="44">
        <v>49</v>
      </c>
      <c r="K28" s="42">
        <v>0.56179999999999997</v>
      </c>
      <c r="L28" s="46">
        <v>634</v>
      </c>
      <c r="M28" s="42">
        <v>7.2690000000000001</v>
      </c>
      <c r="N28" s="44">
        <v>5510</v>
      </c>
      <c r="O28" s="42">
        <v>63.1736</v>
      </c>
      <c r="P28" s="46">
        <v>2163</v>
      </c>
      <c r="Q28" s="42">
        <v>24.799399999999999</v>
      </c>
      <c r="R28" s="44">
        <v>4</v>
      </c>
      <c r="S28" s="42">
        <v>4.5900000000000003E-2</v>
      </c>
      <c r="T28" s="45">
        <v>335</v>
      </c>
      <c r="U28" s="41">
        <v>3.8409</v>
      </c>
      <c r="V28" s="46">
        <v>217</v>
      </c>
      <c r="W28" s="41">
        <v>2.0918000000000001</v>
      </c>
      <c r="X28" s="25">
        <v>1434</v>
      </c>
      <c r="Y28" s="26">
        <v>100</v>
      </c>
    </row>
    <row r="29" spans="1:25" s="24" customFormat="1" ht="15" customHeight="1" x14ac:dyDescent="0.2">
      <c r="A29" s="22" t="s">
        <v>19</v>
      </c>
      <c r="B29" s="62" t="s">
        <v>41</v>
      </c>
      <c r="C29" s="61">
        <v>11716</v>
      </c>
      <c r="D29" s="65">
        <v>1145</v>
      </c>
      <c r="E29" s="67">
        <v>9.7729999999999997</v>
      </c>
      <c r="F29" s="65">
        <v>10571</v>
      </c>
      <c r="G29" s="67">
        <v>90.227000000000004</v>
      </c>
      <c r="H29" s="65">
        <v>40</v>
      </c>
      <c r="I29" s="69">
        <v>0.37840000000000001</v>
      </c>
      <c r="J29" s="70">
        <v>106</v>
      </c>
      <c r="K29" s="69">
        <v>1.0026999999999999</v>
      </c>
      <c r="L29" s="65">
        <v>3631</v>
      </c>
      <c r="M29" s="69">
        <v>34.348700000000001</v>
      </c>
      <c r="N29" s="70">
        <v>2120</v>
      </c>
      <c r="O29" s="69">
        <v>20.0549</v>
      </c>
      <c r="P29" s="65">
        <v>4139</v>
      </c>
      <c r="Q29" s="69">
        <v>39.154299999999999</v>
      </c>
      <c r="R29" s="70">
        <v>5</v>
      </c>
      <c r="S29" s="69">
        <v>4.7300000000000002E-2</v>
      </c>
      <c r="T29" s="74">
        <v>530</v>
      </c>
      <c r="U29" s="67">
        <v>5.0137</v>
      </c>
      <c r="V29" s="65">
        <v>1271</v>
      </c>
      <c r="W29" s="67">
        <v>10.8484</v>
      </c>
      <c r="X29" s="76">
        <v>1873</v>
      </c>
      <c r="Y29" s="77">
        <v>100</v>
      </c>
    </row>
    <row r="30" spans="1:25" s="24" customFormat="1" ht="15" customHeight="1" x14ac:dyDescent="0.2">
      <c r="A30" s="22" t="s">
        <v>19</v>
      </c>
      <c r="B30" s="59" t="s">
        <v>42</v>
      </c>
      <c r="C30" s="39">
        <v>24454</v>
      </c>
      <c r="D30" s="46">
        <v>1224</v>
      </c>
      <c r="E30" s="41">
        <v>5.0053000000000001</v>
      </c>
      <c r="F30" s="46">
        <v>23230</v>
      </c>
      <c r="G30" s="41">
        <v>94.994699999999995</v>
      </c>
      <c r="H30" s="46">
        <v>239</v>
      </c>
      <c r="I30" s="42">
        <v>1.0287999999999999</v>
      </c>
      <c r="J30" s="43">
        <v>80</v>
      </c>
      <c r="K30" s="42">
        <v>0.34439999999999998</v>
      </c>
      <c r="L30" s="46">
        <v>1308</v>
      </c>
      <c r="M30" s="42">
        <v>5.6307</v>
      </c>
      <c r="N30" s="43">
        <v>8914</v>
      </c>
      <c r="O30" s="42">
        <v>38.372799999999998</v>
      </c>
      <c r="P30" s="46">
        <v>11849</v>
      </c>
      <c r="Q30" s="42">
        <v>51.007300000000001</v>
      </c>
      <c r="R30" s="43">
        <v>11</v>
      </c>
      <c r="S30" s="42">
        <v>4.7399999999999998E-2</v>
      </c>
      <c r="T30" s="45">
        <v>829</v>
      </c>
      <c r="U30" s="41">
        <v>3.5687000000000002</v>
      </c>
      <c r="V30" s="46">
        <v>851</v>
      </c>
      <c r="W30" s="41">
        <v>3.48</v>
      </c>
      <c r="X30" s="25">
        <v>3616</v>
      </c>
      <c r="Y30" s="26">
        <v>99.971999999999994</v>
      </c>
    </row>
    <row r="31" spans="1:25" s="24" customFormat="1" ht="15" customHeight="1" x14ac:dyDescent="0.2">
      <c r="A31" s="22" t="s">
        <v>19</v>
      </c>
      <c r="B31" s="62" t="s">
        <v>43</v>
      </c>
      <c r="C31" s="63">
        <v>11257</v>
      </c>
      <c r="D31" s="65">
        <v>540</v>
      </c>
      <c r="E31" s="67">
        <v>4.7969999999999997</v>
      </c>
      <c r="F31" s="66">
        <v>10717</v>
      </c>
      <c r="G31" s="67">
        <v>95.203000000000003</v>
      </c>
      <c r="H31" s="65">
        <v>555</v>
      </c>
      <c r="I31" s="69">
        <v>5.1787000000000001</v>
      </c>
      <c r="J31" s="71">
        <v>136</v>
      </c>
      <c r="K31" s="69">
        <v>1.2689999999999999</v>
      </c>
      <c r="L31" s="65">
        <v>1024</v>
      </c>
      <c r="M31" s="69">
        <v>9.5548999999999999</v>
      </c>
      <c r="N31" s="71">
        <v>3660</v>
      </c>
      <c r="O31" s="69">
        <v>34.151299999999999</v>
      </c>
      <c r="P31" s="65">
        <v>4704</v>
      </c>
      <c r="Q31" s="69">
        <v>43.892899999999997</v>
      </c>
      <c r="R31" s="71">
        <v>4</v>
      </c>
      <c r="S31" s="69">
        <v>3.73E-2</v>
      </c>
      <c r="T31" s="73">
        <v>634</v>
      </c>
      <c r="U31" s="67">
        <v>5.9157999999999999</v>
      </c>
      <c r="V31" s="66">
        <v>702</v>
      </c>
      <c r="W31" s="67">
        <v>6.2361000000000004</v>
      </c>
      <c r="X31" s="76">
        <v>2170</v>
      </c>
      <c r="Y31" s="77">
        <v>99.953999999999994</v>
      </c>
    </row>
    <row r="32" spans="1:25" s="24" customFormat="1" ht="15" customHeight="1" x14ac:dyDescent="0.2">
      <c r="A32" s="22" t="s">
        <v>19</v>
      </c>
      <c r="B32" s="59" t="s">
        <v>44</v>
      </c>
      <c r="C32" s="39">
        <v>7516</v>
      </c>
      <c r="D32" s="40">
        <v>67</v>
      </c>
      <c r="E32" s="41">
        <v>0.89139999999999997</v>
      </c>
      <c r="F32" s="40">
        <v>7449</v>
      </c>
      <c r="G32" s="41">
        <v>99.108599999999996</v>
      </c>
      <c r="H32" s="40">
        <v>15</v>
      </c>
      <c r="I32" s="42">
        <v>0.2014</v>
      </c>
      <c r="J32" s="44">
        <v>12</v>
      </c>
      <c r="K32" s="42">
        <v>0.16109999999999999</v>
      </c>
      <c r="L32" s="40">
        <v>95</v>
      </c>
      <c r="M32" s="42">
        <v>1.2753000000000001</v>
      </c>
      <c r="N32" s="44">
        <v>5258</v>
      </c>
      <c r="O32" s="42">
        <v>70.586699999999993</v>
      </c>
      <c r="P32" s="40">
        <v>2015</v>
      </c>
      <c r="Q32" s="42">
        <v>27.050599999999999</v>
      </c>
      <c r="R32" s="44">
        <v>0</v>
      </c>
      <c r="S32" s="42">
        <v>0</v>
      </c>
      <c r="T32" s="47">
        <v>54</v>
      </c>
      <c r="U32" s="41">
        <v>0.72489999999999999</v>
      </c>
      <c r="V32" s="40">
        <v>51</v>
      </c>
      <c r="W32" s="41">
        <v>0.67859999999999998</v>
      </c>
      <c r="X32" s="25">
        <v>978</v>
      </c>
      <c r="Y32" s="26">
        <v>100</v>
      </c>
    </row>
    <row r="33" spans="1:25" s="24" customFormat="1" ht="15" customHeight="1" x14ac:dyDescent="0.2">
      <c r="A33" s="22" t="s">
        <v>19</v>
      </c>
      <c r="B33" s="62" t="s">
        <v>45</v>
      </c>
      <c r="C33" s="61">
        <v>12367</v>
      </c>
      <c r="D33" s="66">
        <v>597</v>
      </c>
      <c r="E33" s="67">
        <v>4.8273999999999999</v>
      </c>
      <c r="F33" s="66">
        <v>11770</v>
      </c>
      <c r="G33" s="67">
        <v>95.172600000000003</v>
      </c>
      <c r="H33" s="66">
        <v>60</v>
      </c>
      <c r="I33" s="69">
        <v>0.50980000000000003</v>
      </c>
      <c r="J33" s="70">
        <v>42</v>
      </c>
      <c r="K33" s="69">
        <v>0.35680000000000001</v>
      </c>
      <c r="L33" s="66">
        <v>405</v>
      </c>
      <c r="M33" s="69">
        <v>3.4409999999999998</v>
      </c>
      <c r="N33" s="70">
        <v>4556</v>
      </c>
      <c r="O33" s="69">
        <v>38.708599999999997</v>
      </c>
      <c r="P33" s="66">
        <v>6300</v>
      </c>
      <c r="Q33" s="69">
        <v>53.5259</v>
      </c>
      <c r="R33" s="70">
        <v>6</v>
      </c>
      <c r="S33" s="69">
        <v>5.0999999999999997E-2</v>
      </c>
      <c r="T33" s="74">
        <v>401</v>
      </c>
      <c r="U33" s="67">
        <v>3.407</v>
      </c>
      <c r="V33" s="66">
        <v>168</v>
      </c>
      <c r="W33" s="67">
        <v>1.3585</v>
      </c>
      <c r="X33" s="76">
        <v>2372</v>
      </c>
      <c r="Y33" s="77">
        <v>100</v>
      </c>
    </row>
    <row r="34" spans="1:25" s="24" customFormat="1" ht="15" customHeight="1" x14ac:dyDescent="0.2">
      <c r="A34" s="22" t="s">
        <v>19</v>
      </c>
      <c r="B34" s="59" t="s">
        <v>46</v>
      </c>
      <c r="C34" s="48">
        <v>1285</v>
      </c>
      <c r="D34" s="40">
        <v>61</v>
      </c>
      <c r="E34" s="41">
        <v>4.7470999999999997</v>
      </c>
      <c r="F34" s="46">
        <v>1224</v>
      </c>
      <c r="G34" s="41">
        <v>95.252899999999997</v>
      </c>
      <c r="H34" s="40">
        <v>333</v>
      </c>
      <c r="I34" s="42">
        <v>27.2059</v>
      </c>
      <c r="J34" s="44">
        <v>2</v>
      </c>
      <c r="K34" s="42">
        <v>0.16339999999999999</v>
      </c>
      <c r="L34" s="40">
        <v>53</v>
      </c>
      <c r="M34" s="42">
        <v>4.3300999999999998</v>
      </c>
      <c r="N34" s="44">
        <v>25</v>
      </c>
      <c r="O34" s="42">
        <v>2.0425</v>
      </c>
      <c r="P34" s="40">
        <v>788</v>
      </c>
      <c r="Q34" s="42">
        <v>64.379099999999994</v>
      </c>
      <c r="R34" s="44">
        <v>1</v>
      </c>
      <c r="S34" s="42">
        <v>8.1699999999999995E-2</v>
      </c>
      <c r="T34" s="45">
        <v>22</v>
      </c>
      <c r="U34" s="41">
        <v>1.7974000000000001</v>
      </c>
      <c r="V34" s="46">
        <v>67</v>
      </c>
      <c r="W34" s="41">
        <v>5.2140000000000004</v>
      </c>
      <c r="X34" s="25">
        <v>825</v>
      </c>
      <c r="Y34" s="26">
        <v>100</v>
      </c>
    </row>
    <row r="35" spans="1:25" s="24" customFormat="1" ht="15" customHeight="1" x14ac:dyDescent="0.2">
      <c r="A35" s="22" t="s">
        <v>19</v>
      </c>
      <c r="B35" s="62" t="s">
        <v>47</v>
      </c>
      <c r="C35" s="63">
        <v>4257</v>
      </c>
      <c r="D35" s="66">
        <v>134</v>
      </c>
      <c r="E35" s="67">
        <v>3.1478000000000002</v>
      </c>
      <c r="F35" s="66">
        <v>4123</v>
      </c>
      <c r="G35" s="67">
        <v>96.852199999999996</v>
      </c>
      <c r="H35" s="66">
        <v>120</v>
      </c>
      <c r="I35" s="69">
        <v>2.9104999999999999</v>
      </c>
      <c r="J35" s="70">
        <v>14</v>
      </c>
      <c r="K35" s="69">
        <v>0.33960000000000001</v>
      </c>
      <c r="L35" s="66">
        <v>685</v>
      </c>
      <c r="M35" s="69">
        <v>16.614100000000001</v>
      </c>
      <c r="N35" s="70">
        <v>1112</v>
      </c>
      <c r="O35" s="69">
        <v>26.970700000000001</v>
      </c>
      <c r="P35" s="66">
        <v>1888</v>
      </c>
      <c r="Q35" s="69">
        <v>45.791899999999998</v>
      </c>
      <c r="R35" s="70">
        <v>3</v>
      </c>
      <c r="S35" s="69">
        <v>7.2800000000000004E-2</v>
      </c>
      <c r="T35" s="74">
        <v>301</v>
      </c>
      <c r="U35" s="67">
        <v>7.3005000000000004</v>
      </c>
      <c r="V35" s="66">
        <v>57</v>
      </c>
      <c r="W35" s="67">
        <v>1.339</v>
      </c>
      <c r="X35" s="76">
        <v>1064</v>
      </c>
      <c r="Y35" s="77">
        <v>100</v>
      </c>
    </row>
    <row r="36" spans="1:25" s="24" customFormat="1" ht="15" customHeight="1" x14ac:dyDescent="0.2">
      <c r="A36" s="22" t="s">
        <v>19</v>
      </c>
      <c r="B36" s="59" t="s">
        <v>48</v>
      </c>
      <c r="C36" s="48">
        <v>7507</v>
      </c>
      <c r="D36" s="46">
        <v>713</v>
      </c>
      <c r="E36" s="41">
        <v>9.4977999999999998</v>
      </c>
      <c r="F36" s="40">
        <v>6794</v>
      </c>
      <c r="G36" s="41">
        <v>90.502200000000002</v>
      </c>
      <c r="H36" s="46">
        <v>77</v>
      </c>
      <c r="I36" s="42">
        <v>1.1334</v>
      </c>
      <c r="J36" s="44">
        <v>62</v>
      </c>
      <c r="K36" s="42">
        <v>0.91259999999999997</v>
      </c>
      <c r="L36" s="46">
        <v>2191</v>
      </c>
      <c r="M36" s="42">
        <v>32.249000000000002</v>
      </c>
      <c r="N36" s="44">
        <v>2252</v>
      </c>
      <c r="O36" s="42">
        <v>33.146900000000002</v>
      </c>
      <c r="P36" s="46">
        <v>1729</v>
      </c>
      <c r="Q36" s="42">
        <v>25.448899999999998</v>
      </c>
      <c r="R36" s="44">
        <v>53</v>
      </c>
      <c r="S36" s="42">
        <v>0.78010000000000002</v>
      </c>
      <c r="T36" s="47">
        <v>430</v>
      </c>
      <c r="U36" s="41">
        <v>6.3291000000000004</v>
      </c>
      <c r="V36" s="40">
        <v>1288</v>
      </c>
      <c r="W36" s="41">
        <v>17.157299999999999</v>
      </c>
      <c r="X36" s="25">
        <v>658</v>
      </c>
      <c r="Y36" s="26">
        <v>100</v>
      </c>
    </row>
    <row r="37" spans="1:25" s="24" customFormat="1" ht="15" customHeight="1" x14ac:dyDescent="0.2">
      <c r="A37" s="22" t="s">
        <v>19</v>
      </c>
      <c r="B37" s="62" t="s">
        <v>49</v>
      </c>
      <c r="C37" s="61">
        <v>2905</v>
      </c>
      <c r="D37" s="65">
        <v>427</v>
      </c>
      <c r="E37" s="67">
        <v>14.6988</v>
      </c>
      <c r="F37" s="65">
        <v>2478</v>
      </c>
      <c r="G37" s="67">
        <v>85.301199999999994</v>
      </c>
      <c r="H37" s="65">
        <v>12</v>
      </c>
      <c r="I37" s="69">
        <v>0.48430000000000001</v>
      </c>
      <c r="J37" s="70">
        <v>9</v>
      </c>
      <c r="K37" s="69">
        <v>0.36320000000000002</v>
      </c>
      <c r="L37" s="65">
        <v>278</v>
      </c>
      <c r="M37" s="69">
        <v>11.2187</v>
      </c>
      <c r="N37" s="70">
        <v>103</v>
      </c>
      <c r="O37" s="69">
        <v>4.1566000000000001</v>
      </c>
      <c r="P37" s="65">
        <v>2023</v>
      </c>
      <c r="Q37" s="69">
        <v>81.638400000000004</v>
      </c>
      <c r="R37" s="70">
        <v>2</v>
      </c>
      <c r="S37" s="69">
        <v>8.0699999999999994E-2</v>
      </c>
      <c r="T37" s="74">
        <v>51</v>
      </c>
      <c r="U37" s="67">
        <v>2.0581</v>
      </c>
      <c r="V37" s="65">
        <v>45</v>
      </c>
      <c r="W37" s="67">
        <v>1.5490999999999999</v>
      </c>
      <c r="X37" s="76">
        <v>483</v>
      </c>
      <c r="Y37" s="77">
        <v>100</v>
      </c>
    </row>
    <row r="38" spans="1:25" s="24" customFormat="1" ht="15" customHeight="1" x14ac:dyDescent="0.2">
      <c r="A38" s="22" t="s">
        <v>19</v>
      </c>
      <c r="B38" s="59" t="s">
        <v>50</v>
      </c>
      <c r="C38" s="39">
        <v>17260</v>
      </c>
      <c r="D38" s="40">
        <v>1004</v>
      </c>
      <c r="E38" s="41">
        <v>5.8169000000000004</v>
      </c>
      <c r="F38" s="40">
        <v>16256</v>
      </c>
      <c r="G38" s="41">
        <v>94.183099999999996</v>
      </c>
      <c r="H38" s="40">
        <v>20</v>
      </c>
      <c r="I38" s="42">
        <v>0.123</v>
      </c>
      <c r="J38" s="44">
        <v>174</v>
      </c>
      <c r="K38" s="42">
        <v>1.0704</v>
      </c>
      <c r="L38" s="40">
        <v>4727</v>
      </c>
      <c r="M38" s="42">
        <v>29.078499999999998</v>
      </c>
      <c r="N38" s="44">
        <v>6738</v>
      </c>
      <c r="O38" s="42">
        <v>41.449300000000001</v>
      </c>
      <c r="P38" s="40">
        <v>4345</v>
      </c>
      <c r="Q38" s="42">
        <v>26.7286</v>
      </c>
      <c r="R38" s="44">
        <v>12</v>
      </c>
      <c r="S38" s="42">
        <v>7.3800000000000004E-2</v>
      </c>
      <c r="T38" s="45">
        <v>240</v>
      </c>
      <c r="U38" s="41">
        <v>1.4763999999999999</v>
      </c>
      <c r="V38" s="40">
        <v>193</v>
      </c>
      <c r="W38" s="41">
        <v>1.1182000000000001</v>
      </c>
      <c r="X38" s="25">
        <v>2577</v>
      </c>
      <c r="Y38" s="26">
        <v>99.921999999999997</v>
      </c>
    </row>
    <row r="39" spans="1:25" s="24" customFormat="1" ht="15" customHeight="1" x14ac:dyDescent="0.2">
      <c r="A39" s="22" t="s">
        <v>19</v>
      </c>
      <c r="B39" s="62" t="s">
        <v>51</v>
      </c>
      <c r="C39" s="61">
        <v>3683</v>
      </c>
      <c r="D39" s="66">
        <v>81</v>
      </c>
      <c r="E39" s="67">
        <v>2.1993</v>
      </c>
      <c r="F39" s="65">
        <v>3602</v>
      </c>
      <c r="G39" s="67">
        <v>97.800700000000006</v>
      </c>
      <c r="H39" s="66">
        <v>417</v>
      </c>
      <c r="I39" s="69">
        <v>11.5769</v>
      </c>
      <c r="J39" s="70">
        <v>5</v>
      </c>
      <c r="K39" s="69">
        <v>0.13880000000000001</v>
      </c>
      <c r="L39" s="66">
        <v>2339</v>
      </c>
      <c r="M39" s="69">
        <v>64.936099999999996</v>
      </c>
      <c r="N39" s="70">
        <v>160</v>
      </c>
      <c r="O39" s="69">
        <v>4.4420000000000002</v>
      </c>
      <c r="P39" s="66">
        <v>612</v>
      </c>
      <c r="Q39" s="69">
        <v>16.990600000000001</v>
      </c>
      <c r="R39" s="70">
        <v>3</v>
      </c>
      <c r="S39" s="69">
        <v>8.3299999999999999E-2</v>
      </c>
      <c r="T39" s="74">
        <v>66</v>
      </c>
      <c r="U39" s="67">
        <v>1.8323</v>
      </c>
      <c r="V39" s="65">
        <v>839</v>
      </c>
      <c r="W39" s="67">
        <v>22.7803</v>
      </c>
      <c r="X39" s="76">
        <v>880</v>
      </c>
      <c r="Y39" s="77">
        <v>100</v>
      </c>
    </row>
    <row r="40" spans="1:25" s="24" customFormat="1" ht="15" customHeight="1" x14ac:dyDescent="0.2">
      <c r="A40" s="22" t="s">
        <v>19</v>
      </c>
      <c r="B40" s="59" t="s">
        <v>52</v>
      </c>
      <c r="C40" s="48">
        <v>29336</v>
      </c>
      <c r="D40" s="40">
        <v>2526</v>
      </c>
      <c r="E40" s="41">
        <v>8.6105999999999998</v>
      </c>
      <c r="F40" s="40">
        <v>26810</v>
      </c>
      <c r="G40" s="41">
        <v>91.389399999999995</v>
      </c>
      <c r="H40" s="40">
        <v>184</v>
      </c>
      <c r="I40" s="42">
        <v>0.68630000000000002</v>
      </c>
      <c r="J40" s="44">
        <v>182</v>
      </c>
      <c r="K40" s="42">
        <v>0.67889999999999995</v>
      </c>
      <c r="L40" s="40">
        <v>5166</v>
      </c>
      <c r="M40" s="42">
        <v>19.268899999999999</v>
      </c>
      <c r="N40" s="44">
        <v>9597</v>
      </c>
      <c r="O40" s="42">
        <v>35.796300000000002</v>
      </c>
      <c r="P40" s="40">
        <v>11003</v>
      </c>
      <c r="Q40" s="42">
        <v>41.040700000000001</v>
      </c>
      <c r="R40" s="44">
        <v>6</v>
      </c>
      <c r="S40" s="42">
        <v>2.24E-2</v>
      </c>
      <c r="T40" s="45">
        <v>672</v>
      </c>
      <c r="U40" s="41">
        <v>2.5065</v>
      </c>
      <c r="V40" s="40">
        <v>1191</v>
      </c>
      <c r="W40" s="41">
        <v>4.0598999999999998</v>
      </c>
      <c r="X40" s="25">
        <v>4916</v>
      </c>
      <c r="Y40" s="26">
        <v>99.897999999999996</v>
      </c>
    </row>
    <row r="41" spans="1:25" s="24" customFormat="1" ht="15" customHeight="1" x14ac:dyDescent="0.2">
      <c r="A41" s="22" t="s">
        <v>19</v>
      </c>
      <c r="B41" s="62" t="s">
        <v>53</v>
      </c>
      <c r="C41" s="61">
        <v>29004</v>
      </c>
      <c r="D41" s="66">
        <v>2495</v>
      </c>
      <c r="E41" s="67">
        <v>8.6022999999999996</v>
      </c>
      <c r="F41" s="66">
        <v>26509</v>
      </c>
      <c r="G41" s="67">
        <v>91.3977</v>
      </c>
      <c r="H41" s="66">
        <v>512</v>
      </c>
      <c r="I41" s="69">
        <v>1.9314</v>
      </c>
      <c r="J41" s="70">
        <v>70</v>
      </c>
      <c r="K41" s="69">
        <v>0.2641</v>
      </c>
      <c r="L41" s="66">
        <v>2284</v>
      </c>
      <c r="M41" s="69">
        <v>8.6158999999999999</v>
      </c>
      <c r="N41" s="70">
        <v>13832</v>
      </c>
      <c r="O41" s="69">
        <v>52.1785</v>
      </c>
      <c r="P41" s="66">
        <v>8607</v>
      </c>
      <c r="Q41" s="69">
        <v>32.468200000000003</v>
      </c>
      <c r="R41" s="70">
        <v>12</v>
      </c>
      <c r="S41" s="69">
        <v>4.53E-2</v>
      </c>
      <c r="T41" s="73">
        <v>1192</v>
      </c>
      <c r="U41" s="67">
        <v>4.4965999999999999</v>
      </c>
      <c r="V41" s="66">
        <v>1212</v>
      </c>
      <c r="W41" s="67">
        <v>4.1787000000000001</v>
      </c>
      <c r="X41" s="76">
        <v>2618</v>
      </c>
      <c r="Y41" s="77">
        <v>100</v>
      </c>
    </row>
    <row r="42" spans="1:25" s="24" customFormat="1" ht="15" customHeight="1" x14ac:dyDescent="0.2">
      <c r="A42" s="22" t="s">
        <v>19</v>
      </c>
      <c r="B42" s="59" t="s">
        <v>54</v>
      </c>
      <c r="C42" s="48">
        <v>663</v>
      </c>
      <c r="D42" s="40">
        <v>59</v>
      </c>
      <c r="E42" s="41">
        <v>8.8988999999999994</v>
      </c>
      <c r="F42" s="40">
        <v>604</v>
      </c>
      <c r="G42" s="41">
        <v>91.101100000000002</v>
      </c>
      <c r="H42" s="40">
        <v>143</v>
      </c>
      <c r="I42" s="42">
        <v>23.6755</v>
      </c>
      <c r="J42" s="44">
        <v>3</v>
      </c>
      <c r="K42" s="42">
        <v>0.49669999999999997</v>
      </c>
      <c r="L42" s="40">
        <v>31</v>
      </c>
      <c r="M42" s="42">
        <v>5.1325000000000003</v>
      </c>
      <c r="N42" s="44">
        <v>56</v>
      </c>
      <c r="O42" s="42">
        <v>9.2714999999999996</v>
      </c>
      <c r="P42" s="40">
        <v>368</v>
      </c>
      <c r="Q42" s="42">
        <v>60.927199999999999</v>
      </c>
      <c r="R42" s="44">
        <v>2</v>
      </c>
      <c r="S42" s="42">
        <v>0.33110000000000001</v>
      </c>
      <c r="T42" s="45">
        <v>1</v>
      </c>
      <c r="U42" s="41">
        <v>0.1656</v>
      </c>
      <c r="V42" s="40">
        <v>24</v>
      </c>
      <c r="W42" s="41">
        <v>3.6198999999999999</v>
      </c>
      <c r="X42" s="25">
        <v>481</v>
      </c>
      <c r="Y42" s="26">
        <v>100</v>
      </c>
    </row>
    <row r="43" spans="1:25" s="24" customFormat="1" ht="15" customHeight="1" x14ac:dyDescent="0.2">
      <c r="A43" s="22" t="s">
        <v>19</v>
      </c>
      <c r="B43" s="62" t="s">
        <v>55</v>
      </c>
      <c r="C43" s="61">
        <v>35951</v>
      </c>
      <c r="D43" s="65">
        <v>2831</v>
      </c>
      <c r="E43" s="67">
        <v>7.8746</v>
      </c>
      <c r="F43" s="66">
        <v>33120</v>
      </c>
      <c r="G43" s="67">
        <v>92.125399999999999</v>
      </c>
      <c r="H43" s="65">
        <v>37</v>
      </c>
      <c r="I43" s="69">
        <v>0.11169999999999999</v>
      </c>
      <c r="J43" s="70">
        <v>62</v>
      </c>
      <c r="K43" s="69">
        <v>0.18720000000000001</v>
      </c>
      <c r="L43" s="65">
        <v>1485</v>
      </c>
      <c r="M43" s="69">
        <v>4.4836999999999998</v>
      </c>
      <c r="N43" s="70">
        <v>14122</v>
      </c>
      <c r="O43" s="69">
        <v>42.6389</v>
      </c>
      <c r="P43" s="65">
        <v>15312</v>
      </c>
      <c r="Q43" s="69">
        <v>46.231900000000003</v>
      </c>
      <c r="R43" s="70">
        <v>7</v>
      </c>
      <c r="S43" s="69">
        <v>2.1100000000000001E-2</v>
      </c>
      <c r="T43" s="73">
        <v>2095</v>
      </c>
      <c r="U43" s="67">
        <v>6.3254999999999999</v>
      </c>
      <c r="V43" s="66">
        <v>636</v>
      </c>
      <c r="W43" s="67">
        <v>1.7690999999999999</v>
      </c>
      <c r="X43" s="76">
        <v>3631</v>
      </c>
      <c r="Y43" s="77">
        <v>100</v>
      </c>
    </row>
    <row r="44" spans="1:25" s="24" customFormat="1" ht="15" customHeight="1" x14ac:dyDescent="0.2">
      <c r="A44" s="22" t="s">
        <v>19</v>
      </c>
      <c r="B44" s="59" t="s">
        <v>56</v>
      </c>
      <c r="C44" s="39">
        <v>11177</v>
      </c>
      <c r="D44" s="40">
        <v>417</v>
      </c>
      <c r="E44" s="41">
        <v>3.7309000000000001</v>
      </c>
      <c r="F44" s="46">
        <v>10760</v>
      </c>
      <c r="G44" s="41">
        <v>96.269099999999995</v>
      </c>
      <c r="H44" s="40">
        <v>1359</v>
      </c>
      <c r="I44" s="42">
        <v>12.630100000000001</v>
      </c>
      <c r="J44" s="43">
        <v>28</v>
      </c>
      <c r="K44" s="42">
        <v>0.26019999999999999</v>
      </c>
      <c r="L44" s="40">
        <v>1256</v>
      </c>
      <c r="M44" s="42">
        <v>11.6729</v>
      </c>
      <c r="N44" s="43">
        <v>2919</v>
      </c>
      <c r="O44" s="42">
        <v>27.128299999999999</v>
      </c>
      <c r="P44" s="40">
        <v>4408</v>
      </c>
      <c r="Q44" s="42">
        <v>40.966500000000003</v>
      </c>
      <c r="R44" s="43">
        <v>11</v>
      </c>
      <c r="S44" s="42">
        <v>0.1022</v>
      </c>
      <c r="T44" s="47">
        <v>779</v>
      </c>
      <c r="U44" s="41">
        <v>7.2397999999999998</v>
      </c>
      <c r="V44" s="46">
        <v>749</v>
      </c>
      <c r="W44" s="41">
        <v>6.7012999999999998</v>
      </c>
      <c r="X44" s="25">
        <v>1815</v>
      </c>
      <c r="Y44" s="26">
        <v>100</v>
      </c>
    </row>
    <row r="45" spans="1:25" s="24" customFormat="1" ht="15" customHeight="1" x14ac:dyDescent="0.2">
      <c r="A45" s="22" t="s">
        <v>19</v>
      </c>
      <c r="B45" s="62" t="s">
        <v>57</v>
      </c>
      <c r="C45" s="61">
        <v>6162</v>
      </c>
      <c r="D45" s="66">
        <v>432</v>
      </c>
      <c r="E45" s="67">
        <v>7.0106999999999999</v>
      </c>
      <c r="F45" s="66">
        <v>5730</v>
      </c>
      <c r="G45" s="67">
        <v>92.9893</v>
      </c>
      <c r="H45" s="66">
        <v>142</v>
      </c>
      <c r="I45" s="69">
        <v>2.4782000000000002</v>
      </c>
      <c r="J45" s="70">
        <v>42</v>
      </c>
      <c r="K45" s="69">
        <v>0.73299999999999998</v>
      </c>
      <c r="L45" s="66">
        <v>1221</v>
      </c>
      <c r="M45" s="69">
        <v>21.308900000000001</v>
      </c>
      <c r="N45" s="70">
        <v>320</v>
      </c>
      <c r="O45" s="69">
        <v>5.5846</v>
      </c>
      <c r="P45" s="66">
        <v>3624</v>
      </c>
      <c r="Q45" s="69">
        <v>63.246099999999998</v>
      </c>
      <c r="R45" s="70">
        <v>21</v>
      </c>
      <c r="S45" s="69">
        <v>0.36649999999999999</v>
      </c>
      <c r="T45" s="73">
        <v>360</v>
      </c>
      <c r="U45" s="67">
        <v>6.2827000000000002</v>
      </c>
      <c r="V45" s="66">
        <v>524</v>
      </c>
      <c r="W45" s="67">
        <v>8.5037000000000003</v>
      </c>
      <c r="X45" s="76">
        <v>1283</v>
      </c>
      <c r="Y45" s="77">
        <v>100</v>
      </c>
    </row>
    <row r="46" spans="1:25" s="24" customFormat="1" ht="15" customHeight="1" x14ac:dyDescent="0.2">
      <c r="A46" s="22" t="s">
        <v>19</v>
      </c>
      <c r="B46" s="59" t="s">
        <v>58</v>
      </c>
      <c r="C46" s="39">
        <v>29615</v>
      </c>
      <c r="D46" s="40">
        <v>1236</v>
      </c>
      <c r="E46" s="41">
        <v>4.1736000000000004</v>
      </c>
      <c r="F46" s="40">
        <v>28379</v>
      </c>
      <c r="G46" s="41">
        <v>95.826400000000007</v>
      </c>
      <c r="H46" s="40">
        <v>42</v>
      </c>
      <c r="I46" s="42">
        <v>0.14799999999999999</v>
      </c>
      <c r="J46" s="44">
        <v>96</v>
      </c>
      <c r="K46" s="42">
        <v>0.33829999999999999</v>
      </c>
      <c r="L46" s="40">
        <v>4411</v>
      </c>
      <c r="M46" s="42">
        <v>15.543200000000001</v>
      </c>
      <c r="N46" s="44">
        <v>11260</v>
      </c>
      <c r="O46" s="42">
        <v>39.677199999999999</v>
      </c>
      <c r="P46" s="40">
        <v>11347</v>
      </c>
      <c r="Q46" s="42">
        <v>39.983800000000002</v>
      </c>
      <c r="R46" s="44">
        <v>5</v>
      </c>
      <c r="S46" s="42">
        <v>1.7600000000000001E-2</v>
      </c>
      <c r="T46" s="47">
        <v>1218</v>
      </c>
      <c r="U46" s="41">
        <v>4.2919</v>
      </c>
      <c r="V46" s="40">
        <v>1100</v>
      </c>
      <c r="W46" s="41">
        <v>3.7143000000000002</v>
      </c>
      <c r="X46" s="25">
        <v>3027</v>
      </c>
      <c r="Y46" s="26">
        <v>100</v>
      </c>
    </row>
    <row r="47" spans="1:25" s="24" customFormat="1" ht="15" customHeight="1" x14ac:dyDescent="0.2">
      <c r="A47" s="22" t="s">
        <v>19</v>
      </c>
      <c r="B47" s="62" t="s">
        <v>59</v>
      </c>
      <c r="C47" s="63">
        <v>1851</v>
      </c>
      <c r="D47" s="65">
        <v>128</v>
      </c>
      <c r="E47" s="67">
        <v>6.9151999999999996</v>
      </c>
      <c r="F47" s="65">
        <v>1723</v>
      </c>
      <c r="G47" s="67">
        <v>93.084800000000001</v>
      </c>
      <c r="H47" s="65">
        <v>36</v>
      </c>
      <c r="I47" s="69">
        <v>2.0893999999999999</v>
      </c>
      <c r="J47" s="71">
        <v>14</v>
      </c>
      <c r="K47" s="69">
        <v>0.8125</v>
      </c>
      <c r="L47" s="65">
        <v>560</v>
      </c>
      <c r="M47" s="69">
        <v>32.5015</v>
      </c>
      <c r="N47" s="71">
        <v>238</v>
      </c>
      <c r="O47" s="69">
        <v>13.8131</v>
      </c>
      <c r="P47" s="65">
        <v>770</v>
      </c>
      <c r="Q47" s="69">
        <v>44.689500000000002</v>
      </c>
      <c r="R47" s="71">
        <v>0</v>
      </c>
      <c r="S47" s="69">
        <v>0</v>
      </c>
      <c r="T47" s="73">
        <v>105</v>
      </c>
      <c r="U47" s="67">
        <v>6.0940000000000003</v>
      </c>
      <c r="V47" s="65">
        <v>161</v>
      </c>
      <c r="W47" s="67">
        <v>8.6980000000000004</v>
      </c>
      <c r="X47" s="76">
        <v>308</v>
      </c>
      <c r="Y47" s="77">
        <v>100</v>
      </c>
    </row>
    <row r="48" spans="1:25" s="24" customFormat="1" ht="15" customHeight="1" x14ac:dyDescent="0.2">
      <c r="A48" s="22" t="s">
        <v>19</v>
      </c>
      <c r="B48" s="59" t="s">
        <v>60</v>
      </c>
      <c r="C48" s="39">
        <v>18388</v>
      </c>
      <c r="D48" s="46">
        <v>1508</v>
      </c>
      <c r="E48" s="41">
        <v>8.2010000000000005</v>
      </c>
      <c r="F48" s="46">
        <v>16880</v>
      </c>
      <c r="G48" s="41">
        <v>91.799000000000007</v>
      </c>
      <c r="H48" s="46">
        <v>60</v>
      </c>
      <c r="I48" s="42">
        <v>0.35549999999999998</v>
      </c>
      <c r="J48" s="44">
        <v>27</v>
      </c>
      <c r="K48" s="42">
        <v>0.16</v>
      </c>
      <c r="L48" s="46">
        <v>631</v>
      </c>
      <c r="M48" s="42">
        <v>3.7382</v>
      </c>
      <c r="N48" s="44">
        <v>10186</v>
      </c>
      <c r="O48" s="42">
        <v>60.343600000000002</v>
      </c>
      <c r="P48" s="46">
        <v>5472</v>
      </c>
      <c r="Q48" s="42">
        <v>32.417099999999998</v>
      </c>
      <c r="R48" s="44">
        <v>8</v>
      </c>
      <c r="S48" s="42">
        <v>4.7399999999999998E-2</v>
      </c>
      <c r="T48" s="47">
        <v>496</v>
      </c>
      <c r="U48" s="41">
        <v>2.9384000000000001</v>
      </c>
      <c r="V48" s="46">
        <v>549</v>
      </c>
      <c r="W48" s="41">
        <v>2.9855999999999998</v>
      </c>
      <c r="X48" s="25">
        <v>1236</v>
      </c>
      <c r="Y48" s="26">
        <v>99.918999999999997</v>
      </c>
    </row>
    <row r="49" spans="1:25" s="24" customFormat="1" ht="15" customHeight="1" x14ac:dyDescent="0.2">
      <c r="A49" s="22" t="s">
        <v>19</v>
      </c>
      <c r="B49" s="62" t="s">
        <v>61</v>
      </c>
      <c r="C49" s="63">
        <v>1114</v>
      </c>
      <c r="D49" s="65">
        <v>47</v>
      </c>
      <c r="E49" s="67">
        <v>4.2190000000000003</v>
      </c>
      <c r="F49" s="66">
        <v>1067</v>
      </c>
      <c r="G49" s="67">
        <v>95.781000000000006</v>
      </c>
      <c r="H49" s="65">
        <v>309</v>
      </c>
      <c r="I49" s="69">
        <v>28.959700000000002</v>
      </c>
      <c r="J49" s="70">
        <v>2</v>
      </c>
      <c r="K49" s="69">
        <v>0.18740000000000001</v>
      </c>
      <c r="L49" s="65">
        <v>67</v>
      </c>
      <c r="M49" s="69">
        <v>6.2793000000000001</v>
      </c>
      <c r="N49" s="70">
        <v>95</v>
      </c>
      <c r="O49" s="69">
        <v>8.9034999999999993</v>
      </c>
      <c r="P49" s="65">
        <v>540</v>
      </c>
      <c r="Q49" s="69">
        <v>50.609200000000001</v>
      </c>
      <c r="R49" s="70">
        <v>2</v>
      </c>
      <c r="S49" s="69">
        <v>0.18740000000000001</v>
      </c>
      <c r="T49" s="73">
        <v>52</v>
      </c>
      <c r="U49" s="67">
        <v>4.8734999999999999</v>
      </c>
      <c r="V49" s="66">
        <v>48</v>
      </c>
      <c r="W49" s="67">
        <v>4.3087999999999997</v>
      </c>
      <c r="X49" s="76">
        <v>688</v>
      </c>
      <c r="Y49" s="77">
        <v>100</v>
      </c>
    </row>
    <row r="50" spans="1:25" s="24" customFormat="1" ht="15" customHeight="1" x14ac:dyDescent="0.2">
      <c r="A50" s="22" t="s">
        <v>19</v>
      </c>
      <c r="B50" s="59" t="s">
        <v>62</v>
      </c>
      <c r="C50" s="39">
        <v>15032</v>
      </c>
      <c r="D50" s="40">
        <v>1207</v>
      </c>
      <c r="E50" s="41">
        <v>8.0295000000000005</v>
      </c>
      <c r="F50" s="40">
        <v>13825</v>
      </c>
      <c r="G50" s="41">
        <v>91.970500000000001</v>
      </c>
      <c r="H50" s="40">
        <v>20</v>
      </c>
      <c r="I50" s="42">
        <v>0.1447</v>
      </c>
      <c r="J50" s="44">
        <v>42</v>
      </c>
      <c r="K50" s="42">
        <v>0.30380000000000001</v>
      </c>
      <c r="L50" s="40">
        <v>525</v>
      </c>
      <c r="M50" s="42">
        <v>3.7974999999999999</v>
      </c>
      <c r="N50" s="44">
        <v>7581</v>
      </c>
      <c r="O50" s="42">
        <v>54.8354</v>
      </c>
      <c r="P50" s="40">
        <v>5450</v>
      </c>
      <c r="Q50" s="42">
        <v>39.421300000000002</v>
      </c>
      <c r="R50" s="44">
        <v>3</v>
      </c>
      <c r="S50" s="42">
        <v>2.1700000000000001E-2</v>
      </c>
      <c r="T50" s="47">
        <v>204</v>
      </c>
      <c r="U50" s="41">
        <v>1.4756</v>
      </c>
      <c r="V50" s="40">
        <v>308</v>
      </c>
      <c r="W50" s="41">
        <v>2.0489999999999999</v>
      </c>
      <c r="X50" s="25">
        <v>1818</v>
      </c>
      <c r="Y50" s="26">
        <v>100</v>
      </c>
    </row>
    <row r="51" spans="1:25" s="24" customFormat="1" ht="15" customHeight="1" x14ac:dyDescent="0.2">
      <c r="A51" s="22" t="s">
        <v>19</v>
      </c>
      <c r="B51" s="62" t="s">
        <v>63</v>
      </c>
      <c r="C51" s="61">
        <v>62397</v>
      </c>
      <c r="D51" s="65">
        <v>16231</v>
      </c>
      <c r="E51" s="67">
        <v>26.012499999999999</v>
      </c>
      <c r="F51" s="65">
        <v>46166</v>
      </c>
      <c r="G51" s="67">
        <v>73.987499999999997</v>
      </c>
      <c r="H51" s="65">
        <v>122</v>
      </c>
      <c r="I51" s="69">
        <v>0.26429999999999998</v>
      </c>
      <c r="J51" s="71">
        <v>172</v>
      </c>
      <c r="K51" s="69">
        <v>0.37259999999999999</v>
      </c>
      <c r="L51" s="65">
        <v>20310</v>
      </c>
      <c r="M51" s="69">
        <v>43.993400000000001</v>
      </c>
      <c r="N51" s="71">
        <v>15419</v>
      </c>
      <c r="O51" s="69">
        <v>33.399000000000001</v>
      </c>
      <c r="P51" s="65">
        <v>9217</v>
      </c>
      <c r="Q51" s="69">
        <v>19.9649</v>
      </c>
      <c r="R51" s="71">
        <v>25</v>
      </c>
      <c r="S51" s="69">
        <v>5.4199999999999998E-2</v>
      </c>
      <c r="T51" s="73">
        <v>901</v>
      </c>
      <c r="U51" s="67">
        <v>1.9517</v>
      </c>
      <c r="V51" s="65">
        <v>6114</v>
      </c>
      <c r="W51" s="67">
        <v>9.7985000000000007</v>
      </c>
      <c r="X51" s="76">
        <v>8616</v>
      </c>
      <c r="Y51" s="77">
        <v>100</v>
      </c>
    </row>
    <row r="52" spans="1:25" s="24" customFormat="1" ht="15" customHeight="1" x14ac:dyDescent="0.2">
      <c r="A52" s="22" t="s">
        <v>19</v>
      </c>
      <c r="B52" s="59" t="s">
        <v>64</v>
      </c>
      <c r="C52" s="39">
        <v>2530</v>
      </c>
      <c r="D52" s="46">
        <v>97</v>
      </c>
      <c r="E52" s="41">
        <v>3.8340000000000001</v>
      </c>
      <c r="F52" s="40">
        <v>2433</v>
      </c>
      <c r="G52" s="41">
        <v>96.165999999999997</v>
      </c>
      <c r="H52" s="46">
        <v>53</v>
      </c>
      <c r="I52" s="42">
        <v>2.1783999999999999</v>
      </c>
      <c r="J52" s="44">
        <v>10</v>
      </c>
      <c r="K52" s="42">
        <v>0.41099999999999998</v>
      </c>
      <c r="L52" s="46">
        <v>570</v>
      </c>
      <c r="M52" s="42">
        <v>23.427900000000001</v>
      </c>
      <c r="N52" s="44">
        <v>97</v>
      </c>
      <c r="O52" s="42">
        <v>3.9868000000000001</v>
      </c>
      <c r="P52" s="46">
        <v>1629</v>
      </c>
      <c r="Q52" s="42">
        <v>66.954400000000007</v>
      </c>
      <c r="R52" s="44">
        <v>24</v>
      </c>
      <c r="S52" s="42">
        <v>0.98640000000000005</v>
      </c>
      <c r="T52" s="45">
        <v>50</v>
      </c>
      <c r="U52" s="41">
        <v>2.0550999999999999</v>
      </c>
      <c r="V52" s="40">
        <v>325</v>
      </c>
      <c r="W52" s="41">
        <v>12.845800000000001</v>
      </c>
      <c r="X52" s="25">
        <v>1009</v>
      </c>
      <c r="Y52" s="26">
        <v>100</v>
      </c>
    </row>
    <row r="53" spans="1:25" s="24" customFormat="1" ht="15" customHeight="1" x14ac:dyDescent="0.2">
      <c r="A53" s="22" t="s">
        <v>19</v>
      </c>
      <c r="B53" s="62" t="s">
        <v>65</v>
      </c>
      <c r="C53" s="63">
        <v>1110</v>
      </c>
      <c r="D53" s="66">
        <v>202</v>
      </c>
      <c r="E53" s="67">
        <v>18.1982</v>
      </c>
      <c r="F53" s="65">
        <v>908</v>
      </c>
      <c r="G53" s="67">
        <v>81.8018</v>
      </c>
      <c r="H53" s="66">
        <v>17</v>
      </c>
      <c r="I53" s="69">
        <v>1.8722000000000001</v>
      </c>
      <c r="J53" s="70">
        <v>4</v>
      </c>
      <c r="K53" s="69">
        <v>0.4405</v>
      </c>
      <c r="L53" s="66">
        <v>7</v>
      </c>
      <c r="M53" s="69">
        <v>0.77090000000000003</v>
      </c>
      <c r="N53" s="70">
        <v>40</v>
      </c>
      <c r="O53" s="69">
        <v>4.4053000000000004</v>
      </c>
      <c r="P53" s="66">
        <v>822</v>
      </c>
      <c r="Q53" s="69">
        <v>90.528599999999997</v>
      </c>
      <c r="R53" s="70">
        <v>0</v>
      </c>
      <c r="S53" s="69">
        <v>0</v>
      </c>
      <c r="T53" s="73">
        <v>18</v>
      </c>
      <c r="U53" s="67">
        <v>1.9823999999999999</v>
      </c>
      <c r="V53" s="65">
        <v>10</v>
      </c>
      <c r="W53" s="67">
        <v>0.90090000000000003</v>
      </c>
      <c r="X53" s="76">
        <v>306</v>
      </c>
      <c r="Y53" s="77">
        <v>100</v>
      </c>
    </row>
    <row r="54" spans="1:25" s="24" customFormat="1" ht="15" customHeight="1" x14ac:dyDescent="0.2">
      <c r="A54" s="22" t="s">
        <v>19</v>
      </c>
      <c r="B54" s="59" t="s">
        <v>66</v>
      </c>
      <c r="C54" s="39">
        <v>19836</v>
      </c>
      <c r="D54" s="46">
        <v>1694</v>
      </c>
      <c r="E54" s="41">
        <v>8.5399999999999991</v>
      </c>
      <c r="F54" s="46">
        <v>18142</v>
      </c>
      <c r="G54" s="41">
        <v>91.46</v>
      </c>
      <c r="H54" s="46">
        <v>49</v>
      </c>
      <c r="I54" s="42">
        <v>0.27010000000000001</v>
      </c>
      <c r="J54" s="44">
        <v>121</v>
      </c>
      <c r="K54" s="72">
        <v>0.66700000000000004</v>
      </c>
      <c r="L54" s="46">
        <v>1441</v>
      </c>
      <c r="M54" s="42">
        <v>7.9428999999999998</v>
      </c>
      <c r="N54" s="44">
        <v>9467</v>
      </c>
      <c r="O54" s="72">
        <v>52.1828</v>
      </c>
      <c r="P54" s="46">
        <v>6199</v>
      </c>
      <c r="Q54" s="42">
        <v>34.1693</v>
      </c>
      <c r="R54" s="44">
        <v>15</v>
      </c>
      <c r="S54" s="42">
        <v>8.2699999999999996E-2</v>
      </c>
      <c r="T54" s="47">
        <v>850</v>
      </c>
      <c r="U54" s="41">
        <v>4.6852999999999998</v>
      </c>
      <c r="V54" s="46">
        <v>857</v>
      </c>
      <c r="W54" s="41">
        <v>4.3204000000000002</v>
      </c>
      <c r="X54" s="25">
        <v>1971</v>
      </c>
      <c r="Y54" s="26">
        <v>100</v>
      </c>
    </row>
    <row r="55" spans="1:25" s="24" customFormat="1" ht="15" customHeight="1" x14ac:dyDescent="0.2">
      <c r="A55" s="22" t="s">
        <v>19</v>
      </c>
      <c r="B55" s="62" t="s">
        <v>67</v>
      </c>
      <c r="C55" s="61">
        <v>15893</v>
      </c>
      <c r="D55" s="65">
        <v>1944</v>
      </c>
      <c r="E55" s="67">
        <v>12.2318</v>
      </c>
      <c r="F55" s="66">
        <v>13949</v>
      </c>
      <c r="G55" s="67">
        <v>87.768199999999993</v>
      </c>
      <c r="H55" s="65">
        <v>403</v>
      </c>
      <c r="I55" s="69">
        <v>2.8891</v>
      </c>
      <c r="J55" s="70">
        <v>195</v>
      </c>
      <c r="K55" s="69">
        <v>1.3978999999999999</v>
      </c>
      <c r="L55" s="65">
        <v>3106</v>
      </c>
      <c r="M55" s="69">
        <v>22.2668</v>
      </c>
      <c r="N55" s="70">
        <v>1570</v>
      </c>
      <c r="O55" s="69">
        <v>11.2553</v>
      </c>
      <c r="P55" s="65">
        <v>7244</v>
      </c>
      <c r="Q55" s="69">
        <v>51.932000000000002</v>
      </c>
      <c r="R55" s="70">
        <v>114</v>
      </c>
      <c r="S55" s="69">
        <v>0.81730000000000003</v>
      </c>
      <c r="T55" s="74">
        <v>1317</v>
      </c>
      <c r="U55" s="67">
        <v>9.4414999999999996</v>
      </c>
      <c r="V55" s="66">
        <v>1440</v>
      </c>
      <c r="W55" s="67">
        <v>9.0606000000000009</v>
      </c>
      <c r="X55" s="76">
        <v>2305</v>
      </c>
      <c r="Y55" s="77">
        <v>100</v>
      </c>
    </row>
    <row r="56" spans="1:25" s="24" customFormat="1" ht="15" customHeight="1" x14ac:dyDescent="0.2">
      <c r="A56" s="22" t="s">
        <v>19</v>
      </c>
      <c r="B56" s="59" t="s">
        <v>68</v>
      </c>
      <c r="C56" s="39">
        <v>6180</v>
      </c>
      <c r="D56" s="40">
        <v>482</v>
      </c>
      <c r="E56" s="41">
        <v>7.7994000000000003</v>
      </c>
      <c r="F56" s="46">
        <v>5698</v>
      </c>
      <c r="G56" s="41">
        <v>92.200599999999994</v>
      </c>
      <c r="H56" s="40">
        <v>2</v>
      </c>
      <c r="I56" s="42">
        <v>3.5099999999999999E-2</v>
      </c>
      <c r="J56" s="44">
        <v>5</v>
      </c>
      <c r="K56" s="42">
        <v>8.7800000000000003E-2</v>
      </c>
      <c r="L56" s="40">
        <v>52</v>
      </c>
      <c r="M56" s="42">
        <v>0.91259999999999997</v>
      </c>
      <c r="N56" s="44">
        <v>470</v>
      </c>
      <c r="O56" s="42">
        <v>8.2484999999999999</v>
      </c>
      <c r="P56" s="40">
        <v>5026</v>
      </c>
      <c r="Q56" s="42">
        <v>88.206400000000002</v>
      </c>
      <c r="R56" s="44">
        <v>2</v>
      </c>
      <c r="S56" s="42">
        <v>3.5099999999999999E-2</v>
      </c>
      <c r="T56" s="45">
        <v>141</v>
      </c>
      <c r="U56" s="41">
        <v>2.4746000000000001</v>
      </c>
      <c r="V56" s="46">
        <v>9</v>
      </c>
      <c r="W56" s="41">
        <v>0.14560000000000001</v>
      </c>
      <c r="X56" s="25">
        <v>720</v>
      </c>
      <c r="Y56" s="26">
        <v>100</v>
      </c>
    </row>
    <row r="57" spans="1:25" s="24" customFormat="1" ht="15" customHeight="1" x14ac:dyDescent="0.2">
      <c r="A57" s="22" t="s">
        <v>19</v>
      </c>
      <c r="B57" s="62" t="s">
        <v>69</v>
      </c>
      <c r="C57" s="61">
        <v>12917</v>
      </c>
      <c r="D57" s="65">
        <v>286</v>
      </c>
      <c r="E57" s="67">
        <v>2.2141000000000002</v>
      </c>
      <c r="F57" s="66">
        <v>12631</v>
      </c>
      <c r="G57" s="67">
        <v>97.785899999999998</v>
      </c>
      <c r="H57" s="65">
        <v>264</v>
      </c>
      <c r="I57" s="69">
        <v>2.0901000000000001</v>
      </c>
      <c r="J57" s="71">
        <v>79</v>
      </c>
      <c r="K57" s="69">
        <v>0.62539999999999996</v>
      </c>
      <c r="L57" s="65">
        <v>1381</v>
      </c>
      <c r="M57" s="69">
        <v>10.933400000000001</v>
      </c>
      <c r="N57" s="71">
        <v>5143</v>
      </c>
      <c r="O57" s="69">
        <v>40.717300000000002</v>
      </c>
      <c r="P57" s="65">
        <v>5163</v>
      </c>
      <c r="Q57" s="69">
        <v>40.875599999999999</v>
      </c>
      <c r="R57" s="71">
        <v>3</v>
      </c>
      <c r="S57" s="69">
        <v>2.3800000000000002E-2</v>
      </c>
      <c r="T57" s="74">
        <v>598</v>
      </c>
      <c r="U57" s="67">
        <v>4.7343999999999999</v>
      </c>
      <c r="V57" s="66">
        <v>590</v>
      </c>
      <c r="W57" s="67">
        <v>4.5675999999999997</v>
      </c>
      <c r="X57" s="76">
        <v>2232</v>
      </c>
      <c r="Y57" s="77">
        <v>100</v>
      </c>
    </row>
    <row r="58" spans="1:25" s="24" customFormat="1" ht="15" customHeight="1" thickBot="1" x14ac:dyDescent="0.25">
      <c r="A58" s="22" t="s">
        <v>19</v>
      </c>
      <c r="B58" s="64" t="s">
        <v>70</v>
      </c>
      <c r="C58" s="49">
        <v>915</v>
      </c>
      <c r="D58" s="52">
        <v>25</v>
      </c>
      <c r="E58" s="51">
        <v>2.7322000000000002</v>
      </c>
      <c r="F58" s="50">
        <v>890</v>
      </c>
      <c r="G58" s="51">
        <v>97.267799999999994</v>
      </c>
      <c r="H58" s="52">
        <v>68</v>
      </c>
      <c r="I58" s="53">
        <v>7.6403999999999996</v>
      </c>
      <c r="J58" s="54">
        <v>3</v>
      </c>
      <c r="K58" s="53">
        <v>0.33710000000000001</v>
      </c>
      <c r="L58" s="52">
        <v>136</v>
      </c>
      <c r="M58" s="53">
        <v>15.280900000000001</v>
      </c>
      <c r="N58" s="54">
        <v>15</v>
      </c>
      <c r="O58" s="53">
        <v>1.6854</v>
      </c>
      <c r="P58" s="52">
        <v>646</v>
      </c>
      <c r="Q58" s="53">
        <v>72.584299999999999</v>
      </c>
      <c r="R58" s="54">
        <v>1</v>
      </c>
      <c r="S58" s="53">
        <v>0.1124</v>
      </c>
      <c r="T58" s="75">
        <v>21</v>
      </c>
      <c r="U58" s="51">
        <v>2.3595999999999999</v>
      </c>
      <c r="V58" s="50">
        <v>28</v>
      </c>
      <c r="W58" s="51">
        <v>3.0600999999999998</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78</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77</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76</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 C68," public school students with disabilities who received ", LOWER(A7), ", ",D68," (",TEXT(E7,"0.0"),"%) were served solely under Section 504 and ", F68," (",TEXT(G7,"0.0"),"%) were served under IDEA.")</f>
        <v>NOTE: Table reads (for US Totals):  Of all 675,925 public school students with disabilities who received one or more out-of-school suspensions, 71,196 (10.5%) were served solely under Section 504 and 604,729 (89.5%)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",TEXT(F7,"#,##0")," public school students with disabilities served under IDEA who received ",LOWER(A7), ", ",TEXT(H7,"#,##0")," (",TEXT(I7,"0.0"),"%) were American Indian or Alaska Native.")</f>
        <v xml:space="preserve">            Table reads (for US Race/Ethnicity):  Of all 604,729 public school students with disabilities served under IDEA who received one or more out-of-school suspensions, 8,504 (1.4%)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106" t="s">
        <v>74</v>
      </c>
      <c r="C65" s="106"/>
      <c r="D65" s="106"/>
      <c r="E65" s="106"/>
      <c r="F65" s="106"/>
      <c r="G65" s="106"/>
      <c r="H65" s="106"/>
      <c r="I65" s="106"/>
      <c r="J65" s="106"/>
      <c r="K65" s="106"/>
      <c r="L65" s="106"/>
      <c r="M65" s="106"/>
      <c r="N65" s="106"/>
      <c r="O65" s="106"/>
      <c r="P65" s="106"/>
      <c r="Q65" s="106"/>
      <c r="R65" s="106"/>
      <c r="S65" s="106"/>
      <c r="T65" s="106"/>
      <c r="U65" s="106"/>
      <c r="V65" s="106"/>
      <c r="W65" s="106"/>
      <c r="X65" s="30"/>
      <c r="Y65" s="30"/>
    </row>
    <row r="66" spans="1:26" s="35" customFormat="1" ht="14.1" customHeight="1" x14ac:dyDescent="0.2">
      <c r="A66" s="38"/>
      <c r="B66" s="106" t="s">
        <v>75</v>
      </c>
      <c r="C66" s="106"/>
      <c r="D66" s="106"/>
      <c r="E66" s="106"/>
      <c r="F66" s="106"/>
      <c r="G66" s="106"/>
      <c r="H66" s="106"/>
      <c r="I66" s="106"/>
      <c r="J66" s="106"/>
      <c r="K66" s="106"/>
      <c r="L66" s="106"/>
      <c r="M66" s="106"/>
      <c r="N66" s="106"/>
      <c r="O66" s="106"/>
      <c r="P66" s="106"/>
      <c r="Q66" s="106"/>
      <c r="R66" s="106"/>
      <c r="S66" s="106"/>
      <c r="T66" s="106"/>
      <c r="U66" s="106"/>
      <c r="V66" s="106"/>
      <c r="W66" s="106"/>
      <c r="X66" s="34"/>
      <c r="Y66" s="33"/>
    </row>
    <row r="68" spans="1:26" ht="15" customHeight="1" x14ac:dyDescent="0.2">
      <c r="B68" s="55"/>
      <c r="C68" s="56" t="str">
        <f>IF(ISTEXT(C7),LEFT(C7,3),TEXT(C7,"#,##0"))</f>
        <v>675,925</v>
      </c>
      <c r="D68" s="56" t="str">
        <f>IF(ISTEXT(D7),LEFT(D7,3),TEXT(D7,"#,##0"))</f>
        <v>71,196</v>
      </c>
      <c r="E68" s="56"/>
      <c r="F68" s="56" t="str">
        <f>IF(ISTEXT(F7),LEFT(F7,3),TEXT(F7,"#,##0"))</f>
        <v>604,729</v>
      </c>
      <c r="G68" s="56"/>
      <c r="H68" s="56" t="str">
        <f>IF(ISTEXT(H7),LEFT(H7,3),TEXT(H7,"#,##0"))</f>
        <v>8,504</v>
      </c>
      <c r="I68" s="5"/>
      <c r="J68" s="5"/>
      <c r="K68" s="5"/>
      <c r="L68" s="5"/>
      <c r="M68" s="5"/>
      <c r="N68" s="5"/>
      <c r="O68" s="5"/>
      <c r="P68" s="5"/>
      <c r="Q68" s="5"/>
      <c r="R68" s="5"/>
      <c r="S68" s="5"/>
      <c r="T68" s="5"/>
      <c r="U68" s="5"/>
      <c r="V68" s="57"/>
      <c r="W68" s="58"/>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58"/>
    </row>
  </sheetData>
  <mergeCells count="18">
    <mergeCell ref="B2:W2"/>
    <mergeCell ref="B65:W65"/>
    <mergeCell ref="B66:W66"/>
    <mergeCell ref="X4:X5"/>
    <mergeCell ref="B4:B5"/>
    <mergeCell ref="C4:C5"/>
    <mergeCell ref="D4:E5"/>
    <mergeCell ref="F4:G5"/>
    <mergeCell ref="Y4:Y5"/>
    <mergeCell ref="H5:I5"/>
    <mergeCell ref="J5:K5"/>
    <mergeCell ref="L5:M5"/>
    <mergeCell ref="N5:O5"/>
    <mergeCell ref="P5:Q5"/>
    <mergeCell ref="R5:S5"/>
    <mergeCell ref="T5:U5"/>
    <mergeCell ref="V4:W5"/>
    <mergeCell ref="H4:U4"/>
  </mergeCells>
  <printOptions horizontalCentered="1"/>
  <pageMargins left="0.25" right="0.25" top="0.75" bottom="0.75" header="0.3" footer="0.3"/>
  <pageSetup scale="39"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2.7109375" style="36" customWidth="1"/>
    <col min="2" max="2" width="19.42578125" style="6" customWidth="1"/>
    <col min="3" max="3" width="14" style="6" customWidth="1"/>
    <col min="4" max="21" width="12.7109375" style="6" customWidth="1"/>
    <col min="22" max="22" width="12.7109375" style="5" customWidth="1"/>
    <col min="23" max="23" width="12.7109375" style="37" customWidth="1"/>
    <col min="24" max="25" width="12.710937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9" t="str">
        <f>CONCATENATE("Number and percentage of public school male students with disabilities receiving ",LOWER(A7), " by disability status, race/ethnicity, and English proficiency, by state: School Year 2015-16")</f>
        <v>Number and percentage of public school male students with disabilities receiving one or more out-of-school suspensions by disability status, race/ethnicity,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02" t="s">
        <v>0</v>
      </c>
      <c r="C4" s="104" t="s">
        <v>81</v>
      </c>
      <c r="D4" s="92" t="s">
        <v>3</v>
      </c>
      <c r="E4" s="93"/>
      <c r="F4" s="92" t="s">
        <v>2</v>
      </c>
      <c r="G4" s="93"/>
      <c r="H4" s="96" t="s">
        <v>80</v>
      </c>
      <c r="I4" s="97"/>
      <c r="J4" s="97"/>
      <c r="K4" s="97"/>
      <c r="L4" s="97"/>
      <c r="M4" s="97"/>
      <c r="N4" s="97"/>
      <c r="O4" s="97"/>
      <c r="P4" s="97"/>
      <c r="Q4" s="97"/>
      <c r="R4" s="97"/>
      <c r="S4" s="97"/>
      <c r="T4" s="97"/>
      <c r="U4" s="98"/>
      <c r="V4" s="92" t="s">
        <v>79</v>
      </c>
      <c r="W4" s="93"/>
      <c r="X4" s="100" t="s">
        <v>5</v>
      </c>
      <c r="Y4" s="85" t="s">
        <v>6</v>
      </c>
    </row>
    <row r="5" spans="1:25" s="12" customFormat="1" ht="24.95" customHeight="1" x14ac:dyDescent="0.2">
      <c r="A5" s="11"/>
      <c r="B5" s="103"/>
      <c r="C5" s="105"/>
      <c r="D5" s="94"/>
      <c r="E5" s="95"/>
      <c r="F5" s="94"/>
      <c r="G5" s="95"/>
      <c r="H5" s="87" t="s">
        <v>7</v>
      </c>
      <c r="I5" s="88"/>
      <c r="J5" s="89" t="s">
        <v>8</v>
      </c>
      <c r="K5" s="88"/>
      <c r="L5" s="90" t="s">
        <v>9</v>
      </c>
      <c r="M5" s="88"/>
      <c r="N5" s="90" t="s">
        <v>10</v>
      </c>
      <c r="O5" s="88"/>
      <c r="P5" s="90" t="s">
        <v>11</v>
      </c>
      <c r="Q5" s="88"/>
      <c r="R5" s="90" t="s">
        <v>12</v>
      </c>
      <c r="S5" s="88"/>
      <c r="T5" s="90" t="s">
        <v>13</v>
      </c>
      <c r="U5" s="91"/>
      <c r="V5" s="94"/>
      <c r="W5" s="95"/>
      <c r="X5" s="101"/>
      <c r="Y5" s="86"/>
    </row>
    <row r="6" spans="1:25"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row>
    <row r="7" spans="1:25" s="24" customFormat="1" ht="15" customHeight="1" x14ac:dyDescent="0.2">
      <c r="A7" s="22" t="s">
        <v>17</v>
      </c>
      <c r="B7" s="60" t="s">
        <v>18</v>
      </c>
      <c r="C7" s="61">
        <v>534109</v>
      </c>
      <c r="D7" s="65">
        <v>55230</v>
      </c>
      <c r="E7" s="67">
        <v>10.3406</v>
      </c>
      <c r="F7" s="68">
        <v>478879</v>
      </c>
      <c r="G7" s="67">
        <v>89.659400000000005</v>
      </c>
      <c r="H7" s="65">
        <v>6643</v>
      </c>
      <c r="I7" s="69">
        <v>1.3872</v>
      </c>
      <c r="J7" s="70">
        <v>3069</v>
      </c>
      <c r="K7" s="69">
        <v>0.64090000000000003</v>
      </c>
      <c r="L7" s="65">
        <v>90803</v>
      </c>
      <c r="M7" s="69">
        <v>18.961600000000001</v>
      </c>
      <c r="N7" s="70">
        <v>173991</v>
      </c>
      <c r="O7" s="69">
        <v>36.332999999999998</v>
      </c>
      <c r="P7" s="65">
        <v>184088</v>
      </c>
      <c r="Q7" s="69">
        <v>38.441400000000002</v>
      </c>
      <c r="R7" s="70">
        <v>1328</v>
      </c>
      <c r="S7" s="69">
        <v>0.27729999999999999</v>
      </c>
      <c r="T7" s="73">
        <v>18957</v>
      </c>
      <c r="U7" s="67">
        <v>3.9586000000000001</v>
      </c>
      <c r="V7" s="68">
        <v>34265</v>
      </c>
      <c r="W7" s="67">
        <v>6.4154</v>
      </c>
      <c r="X7" s="76">
        <v>96360</v>
      </c>
      <c r="Y7" s="77">
        <v>99.989000000000004</v>
      </c>
    </row>
    <row r="8" spans="1:25" s="24" customFormat="1" ht="15" customHeight="1" x14ac:dyDescent="0.2">
      <c r="A8" s="22" t="s">
        <v>19</v>
      </c>
      <c r="B8" s="59" t="s">
        <v>20</v>
      </c>
      <c r="C8" s="39">
        <v>7865</v>
      </c>
      <c r="D8" s="40">
        <v>353</v>
      </c>
      <c r="E8" s="41">
        <v>4.4882</v>
      </c>
      <c r="F8" s="46">
        <v>7512</v>
      </c>
      <c r="G8" s="41">
        <v>95.511799999999994</v>
      </c>
      <c r="H8" s="40">
        <v>31</v>
      </c>
      <c r="I8" s="42">
        <v>0.41270000000000001</v>
      </c>
      <c r="J8" s="44">
        <v>9</v>
      </c>
      <c r="K8" s="42">
        <v>0.1198</v>
      </c>
      <c r="L8" s="40">
        <v>136</v>
      </c>
      <c r="M8" s="42">
        <v>1.8104</v>
      </c>
      <c r="N8" s="44">
        <v>4476</v>
      </c>
      <c r="O8" s="42">
        <v>59.584699999999998</v>
      </c>
      <c r="P8" s="40">
        <v>2797</v>
      </c>
      <c r="Q8" s="42">
        <v>37.233800000000002</v>
      </c>
      <c r="R8" s="44">
        <v>1</v>
      </c>
      <c r="S8" s="42">
        <v>1.3299999999999999E-2</v>
      </c>
      <c r="T8" s="47">
        <v>62</v>
      </c>
      <c r="U8" s="41">
        <v>0.82530000000000003</v>
      </c>
      <c r="V8" s="46">
        <v>92</v>
      </c>
      <c r="W8" s="41">
        <v>1.1697</v>
      </c>
      <c r="X8" s="25">
        <v>1400</v>
      </c>
      <c r="Y8" s="26">
        <v>100</v>
      </c>
    </row>
    <row r="9" spans="1:25" s="24" customFormat="1" ht="15" customHeight="1" x14ac:dyDescent="0.2">
      <c r="A9" s="22" t="s">
        <v>19</v>
      </c>
      <c r="B9" s="62" t="s">
        <v>21</v>
      </c>
      <c r="C9" s="61">
        <v>1541</v>
      </c>
      <c r="D9" s="65">
        <v>83</v>
      </c>
      <c r="E9" s="67">
        <v>5.3860999999999999</v>
      </c>
      <c r="F9" s="66">
        <v>1458</v>
      </c>
      <c r="G9" s="67">
        <v>94.613900000000001</v>
      </c>
      <c r="H9" s="65">
        <v>448</v>
      </c>
      <c r="I9" s="69">
        <v>30.727</v>
      </c>
      <c r="J9" s="70">
        <v>17</v>
      </c>
      <c r="K9" s="69">
        <v>1.1659999999999999</v>
      </c>
      <c r="L9" s="65">
        <v>91</v>
      </c>
      <c r="M9" s="69">
        <v>6.2413999999999996</v>
      </c>
      <c r="N9" s="70">
        <v>102</v>
      </c>
      <c r="O9" s="69">
        <v>6.9958999999999998</v>
      </c>
      <c r="P9" s="65">
        <v>557</v>
      </c>
      <c r="Q9" s="69">
        <v>38.203000000000003</v>
      </c>
      <c r="R9" s="70">
        <v>47</v>
      </c>
      <c r="S9" s="69">
        <v>3.2235999999999998</v>
      </c>
      <c r="T9" s="74">
        <v>196</v>
      </c>
      <c r="U9" s="67">
        <v>13.443099999999999</v>
      </c>
      <c r="V9" s="66">
        <v>236</v>
      </c>
      <c r="W9" s="67">
        <v>15.3147</v>
      </c>
      <c r="X9" s="76">
        <v>503</v>
      </c>
      <c r="Y9" s="77">
        <v>100</v>
      </c>
    </row>
    <row r="10" spans="1:25" s="24" customFormat="1" ht="15" customHeight="1" x14ac:dyDescent="0.2">
      <c r="A10" s="22" t="s">
        <v>19</v>
      </c>
      <c r="B10" s="59" t="s">
        <v>22</v>
      </c>
      <c r="C10" s="39">
        <v>9268</v>
      </c>
      <c r="D10" s="46">
        <v>539</v>
      </c>
      <c r="E10" s="41">
        <v>5.8156999999999996</v>
      </c>
      <c r="F10" s="46">
        <v>8729</v>
      </c>
      <c r="G10" s="41">
        <v>94.184299999999993</v>
      </c>
      <c r="H10" s="46">
        <v>706</v>
      </c>
      <c r="I10" s="42">
        <v>8.0879999999999992</v>
      </c>
      <c r="J10" s="44">
        <v>39</v>
      </c>
      <c r="K10" s="42">
        <v>0.44679999999999997</v>
      </c>
      <c r="L10" s="46">
        <v>3684</v>
      </c>
      <c r="M10" s="42">
        <v>42.204099999999997</v>
      </c>
      <c r="N10" s="44">
        <v>1141</v>
      </c>
      <c r="O10" s="42">
        <v>13.071400000000001</v>
      </c>
      <c r="P10" s="46">
        <v>2889</v>
      </c>
      <c r="Q10" s="42">
        <v>33.096600000000002</v>
      </c>
      <c r="R10" s="44">
        <v>13</v>
      </c>
      <c r="S10" s="42">
        <v>0.1489</v>
      </c>
      <c r="T10" s="45">
        <v>257</v>
      </c>
      <c r="U10" s="41">
        <v>2.9441999999999999</v>
      </c>
      <c r="V10" s="46">
        <v>505</v>
      </c>
      <c r="W10" s="41">
        <v>5.4489000000000001</v>
      </c>
      <c r="X10" s="25">
        <v>1977</v>
      </c>
      <c r="Y10" s="26">
        <v>100</v>
      </c>
    </row>
    <row r="11" spans="1:25" s="24" customFormat="1" ht="15" customHeight="1" x14ac:dyDescent="0.2">
      <c r="A11" s="22" t="s">
        <v>19</v>
      </c>
      <c r="B11" s="62" t="s">
        <v>23</v>
      </c>
      <c r="C11" s="61">
        <v>5487</v>
      </c>
      <c r="D11" s="65">
        <v>881</v>
      </c>
      <c r="E11" s="67">
        <v>16.056100000000001</v>
      </c>
      <c r="F11" s="65">
        <v>4606</v>
      </c>
      <c r="G11" s="67">
        <v>83.943899999999999</v>
      </c>
      <c r="H11" s="65">
        <v>24</v>
      </c>
      <c r="I11" s="69">
        <v>0.52110000000000001</v>
      </c>
      <c r="J11" s="71">
        <v>8</v>
      </c>
      <c r="K11" s="69">
        <v>0.17369999999999999</v>
      </c>
      <c r="L11" s="65">
        <v>284</v>
      </c>
      <c r="M11" s="69">
        <v>6.1658999999999997</v>
      </c>
      <c r="N11" s="71">
        <v>1875</v>
      </c>
      <c r="O11" s="69">
        <v>40.707799999999999</v>
      </c>
      <c r="P11" s="65">
        <v>2296</v>
      </c>
      <c r="Q11" s="69">
        <v>49.847999999999999</v>
      </c>
      <c r="R11" s="71">
        <v>17</v>
      </c>
      <c r="S11" s="69">
        <v>0.36909999999999998</v>
      </c>
      <c r="T11" s="74">
        <v>102</v>
      </c>
      <c r="U11" s="67">
        <v>2.2145000000000001</v>
      </c>
      <c r="V11" s="65">
        <v>281</v>
      </c>
      <c r="W11" s="67">
        <v>5.1212</v>
      </c>
      <c r="X11" s="76">
        <v>1092</v>
      </c>
      <c r="Y11" s="77">
        <v>100</v>
      </c>
    </row>
    <row r="12" spans="1:25" s="24" customFormat="1" ht="15" customHeight="1" x14ac:dyDescent="0.2">
      <c r="A12" s="22" t="s">
        <v>19</v>
      </c>
      <c r="B12" s="59" t="s">
        <v>24</v>
      </c>
      <c r="C12" s="39">
        <v>44692</v>
      </c>
      <c r="D12" s="40">
        <v>3512</v>
      </c>
      <c r="E12" s="41">
        <v>7.8582000000000001</v>
      </c>
      <c r="F12" s="40">
        <v>41180</v>
      </c>
      <c r="G12" s="41">
        <v>92.141800000000003</v>
      </c>
      <c r="H12" s="40">
        <v>508</v>
      </c>
      <c r="I12" s="42">
        <v>1.2336</v>
      </c>
      <c r="J12" s="43">
        <v>905</v>
      </c>
      <c r="K12" s="42">
        <v>2.1977000000000002</v>
      </c>
      <c r="L12" s="40">
        <v>20393</v>
      </c>
      <c r="M12" s="42">
        <v>49.521599999999999</v>
      </c>
      <c r="N12" s="43">
        <v>7731</v>
      </c>
      <c r="O12" s="42">
        <v>18.773700000000002</v>
      </c>
      <c r="P12" s="40">
        <v>9851</v>
      </c>
      <c r="Q12" s="42">
        <v>23.921800000000001</v>
      </c>
      <c r="R12" s="43">
        <v>210</v>
      </c>
      <c r="S12" s="42">
        <v>0.51</v>
      </c>
      <c r="T12" s="47">
        <v>1582</v>
      </c>
      <c r="U12" s="41">
        <v>3.8416999999999999</v>
      </c>
      <c r="V12" s="40">
        <v>9905</v>
      </c>
      <c r="W12" s="41">
        <v>22.162800000000001</v>
      </c>
      <c r="X12" s="25">
        <v>10138</v>
      </c>
      <c r="Y12" s="26">
        <v>100</v>
      </c>
    </row>
    <row r="13" spans="1:25" s="24" customFormat="1" ht="15" customHeight="1" x14ac:dyDescent="0.2">
      <c r="A13" s="22" t="s">
        <v>19</v>
      </c>
      <c r="B13" s="62" t="s">
        <v>25</v>
      </c>
      <c r="C13" s="61">
        <v>6949</v>
      </c>
      <c r="D13" s="65">
        <v>358</v>
      </c>
      <c r="E13" s="67">
        <v>5.1517999999999997</v>
      </c>
      <c r="F13" s="66">
        <v>6591</v>
      </c>
      <c r="G13" s="67">
        <v>94.848200000000006</v>
      </c>
      <c r="H13" s="65">
        <v>80</v>
      </c>
      <c r="I13" s="69">
        <v>1.2138</v>
      </c>
      <c r="J13" s="71">
        <v>35</v>
      </c>
      <c r="K13" s="69">
        <v>0.53100000000000003</v>
      </c>
      <c r="L13" s="65">
        <v>2430</v>
      </c>
      <c r="M13" s="69">
        <v>36.868499999999997</v>
      </c>
      <c r="N13" s="71">
        <v>753</v>
      </c>
      <c r="O13" s="69">
        <v>11.4247</v>
      </c>
      <c r="P13" s="65">
        <v>2991</v>
      </c>
      <c r="Q13" s="69">
        <v>45.380099999999999</v>
      </c>
      <c r="R13" s="71">
        <v>10</v>
      </c>
      <c r="S13" s="69">
        <v>0.1517</v>
      </c>
      <c r="T13" s="73">
        <v>292</v>
      </c>
      <c r="U13" s="67">
        <v>4.4302999999999999</v>
      </c>
      <c r="V13" s="66">
        <v>988</v>
      </c>
      <c r="W13" s="67">
        <v>14.2179</v>
      </c>
      <c r="X13" s="76">
        <v>1868</v>
      </c>
      <c r="Y13" s="77">
        <v>100</v>
      </c>
    </row>
    <row r="14" spans="1:25" s="24" customFormat="1" ht="15" customHeight="1" x14ac:dyDescent="0.2">
      <c r="A14" s="22" t="s">
        <v>19</v>
      </c>
      <c r="B14" s="59" t="s">
        <v>26</v>
      </c>
      <c r="C14" s="48">
        <v>5277</v>
      </c>
      <c r="D14" s="40">
        <v>487</v>
      </c>
      <c r="E14" s="41">
        <v>9.2286999999999999</v>
      </c>
      <c r="F14" s="40">
        <v>4790</v>
      </c>
      <c r="G14" s="41">
        <v>90.771299999999997</v>
      </c>
      <c r="H14" s="40">
        <v>19</v>
      </c>
      <c r="I14" s="42">
        <v>0.3967</v>
      </c>
      <c r="J14" s="44">
        <v>19</v>
      </c>
      <c r="K14" s="42">
        <v>0.3967</v>
      </c>
      <c r="L14" s="40">
        <v>1849</v>
      </c>
      <c r="M14" s="42">
        <v>38.601300000000002</v>
      </c>
      <c r="N14" s="44">
        <v>1465</v>
      </c>
      <c r="O14" s="42">
        <v>30.584599999999998</v>
      </c>
      <c r="P14" s="40">
        <v>1297</v>
      </c>
      <c r="Q14" s="42">
        <v>27.077200000000001</v>
      </c>
      <c r="R14" s="44">
        <v>0</v>
      </c>
      <c r="S14" s="42">
        <v>0</v>
      </c>
      <c r="T14" s="45">
        <v>141</v>
      </c>
      <c r="U14" s="41">
        <v>2.9436</v>
      </c>
      <c r="V14" s="40">
        <v>587</v>
      </c>
      <c r="W14" s="41">
        <v>11.123699999999999</v>
      </c>
      <c r="X14" s="25">
        <v>1238</v>
      </c>
      <c r="Y14" s="26">
        <v>100</v>
      </c>
    </row>
    <row r="15" spans="1:25" s="24" customFormat="1" ht="15" customHeight="1" x14ac:dyDescent="0.2">
      <c r="A15" s="22" t="s">
        <v>19</v>
      </c>
      <c r="B15" s="62" t="s">
        <v>27</v>
      </c>
      <c r="C15" s="63">
        <v>2931</v>
      </c>
      <c r="D15" s="65">
        <v>288</v>
      </c>
      <c r="E15" s="67">
        <v>9.8260000000000005</v>
      </c>
      <c r="F15" s="65">
        <v>2643</v>
      </c>
      <c r="G15" s="67">
        <v>90.174000000000007</v>
      </c>
      <c r="H15" s="65">
        <v>13</v>
      </c>
      <c r="I15" s="69">
        <v>0.4919</v>
      </c>
      <c r="J15" s="70">
        <v>7</v>
      </c>
      <c r="K15" s="69">
        <v>0.26490000000000002</v>
      </c>
      <c r="L15" s="65">
        <v>258</v>
      </c>
      <c r="M15" s="69">
        <v>9.7615999999999996</v>
      </c>
      <c r="N15" s="70">
        <v>1531</v>
      </c>
      <c r="O15" s="69">
        <v>57.926600000000001</v>
      </c>
      <c r="P15" s="65">
        <v>753</v>
      </c>
      <c r="Q15" s="69">
        <v>28.490400000000001</v>
      </c>
      <c r="R15" s="70">
        <v>1</v>
      </c>
      <c r="S15" s="69">
        <v>3.78E-2</v>
      </c>
      <c r="T15" s="73">
        <v>80</v>
      </c>
      <c r="U15" s="67">
        <v>3.0268999999999999</v>
      </c>
      <c r="V15" s="65">
        <v>125</v>
      </c>
      <c r="W15" s="67">
        <v>4.2648000000000001</v>
      </c>
      <c r="X15" s="76">
        <v>235</v>
      </c>
      <c r="Y15" s="77">
        <v>100</v>
      </c>
    </row>
    <row r="16" spans="1:25" s="24" customFormat="1" ht="15" customHeight="1" x14ac:dyDescent="0.2">
      <c r="A16" s="22" t="s">
        <v>19</v>
      </c>
      <c r="B16" s="59" t="s">
        <v>28</v>
      </c>
      <c r="C16" s="48">
        <v>1505</v>
      </c>
      <c r="D16" s="46">
        <v>120</v>
      </c>
      <c r="E16" s="41">
        <v>7.9733999999999998</v>
      </c>
      <c r="F16" s="40">
        <v>1385</v>
      </c>
      <c r="G16" s="41">
        <v>92.026600000000002</v>
      </c>
      <c r="H16" s="46">
        <v>1</v>
      </c>
      <c r="I16" s="42">
        <v>7.22E-2</v>
      </c>
      <c r="J16" s="43">
        <v>4</v>
      </c>
      <c r="K16" s="42">
        <v>0.2888</v>
      </c>
      <c r="L16" s="46">
        <v>65</v>
      </c>
      <c r="M16" s="42">
        <v>4.6931000000000003</v>
      </c>
      <c r="N16" s="43">
        <v>1300</v>
      </c>
      <c r="O16" s="42">
        <v>93.862799999999993</v>
      </c>
      <c r="P16" s="46">
        <v>10</v>
      </c>
      <c r="Q16" s="42">
        <v>0.72199999999999998</v>
      </c>
      <c r="R16" s="43">
        <v>0</v>
      </c>
      <c r="S16" s="42">
        <v>0</v>
      </c>
      <c r="T16" s="45">
        <v>5</v>
      </c>
      <c r="U16" s="41">
        <v>0.36099999999999999</v>
      </c>
      <c r="V16" s="40">
        <v>60</v>
      </c>
      <c r="W16" s="41">
        <v>3.9866999999999999</v>
      </c>
      <c r="X16" s="25">
        <v>221</v>
      </c>
      <c r="Y16" s="26">
        <v>100</v>
      </c>
    </row>
    <row r="17" spans="1:25" s="24" customFormat="1" ht="15" customHeight="1" x14ac:dyDescent="0.2">
      <c r="A17" s="22" t="s">
        <v>19</v>
      </c>
      <c r="B17" s="62" t="s">
        <v>29</v>
      </c>
      <c r="C17" s="61">
        <v>34459</v>
      </c>
      <c r="D17" s="65">
        <v>6820</v>
      </c>
      <c r="E17" s="67">
        <v>19.791599999999999</v>
      </c>
      <c r="F17" s="65">
        <v>27639</v>
      </c>
      <c r="G17" s="67">
        <v>80.208399999999997</v>
      </c>
      <c r="H17" s="65">
        <v>66</v>
      </c>
      <c r="I17" s="69">
        <v>0.23880000000000001</v>
      </c>
      <c r="J17" s="71">
        <v>69</v>
      </c>
      <c r="K17" s="69">
        <v>0.24959999999999999</v>
      </c>
      <c r="L17" s="65">
        <v>5598</v>
      </c>
      <c r="M17" s="69">
        <v>20.254000000000001</v>
      </c>
      <c r="N17" s="71">
        <v>11422</v>
      </c>
      <c r="O17" s="69">
        <v>41.325699999999998</v>
      </c>
      <c r="P17" s="65">
        <v>9408</v>
      </c>
      <c r="Q17" s="69">
        <v>34.038899999999998</v>
      </c>
      <c r="R17" s="71">
        <v>15</v>
      </c>
      <c r="S17" s="69">
        <v>5.4300000000000001E-2</v>
      </c>
      <c r="T17" s="74">
        <v>1061</v>
      </c>
      <c r="U17" s="67">
        <v>3.8388</v>
      </c>
      <c r="V17" s="65">
        <v>722</v>
      </c>
      <c r="W17" s="67">
        <v>2.0952000000000002</v>
      </c>
      <c r="X17" s="76">
        <v>3952</v>
      </c>
      <c r="Y17" s="77">
        <v>100</v>
      </c>
    </row>
    <row r="18" spans="1:25" s="24" customFormat="1" ht="15" customHeight="1" x14ac:dyDescent="0.2">
      <c r="A18" s="22" t="s">
        <v>19</v>
      </c>
      <c r="B18" s="59" t="s">
        <v>30</v>
      </c>
      <c r="C18" s="39">
        <v>21999</v>
      </c>
      <c r="D18" s="46">
        <v>1689</v>
      </c>
      <c r="E18" s="41">
        <v>7.6776</v>
      </c>
      <c r="F18" s="40">
        <v>20310</v>
      </c>
      <c r="G18" s="41">
        <v>92.322400000000002</v>
      </c>
      <c r="H18" s="46">
        <v>23</v>
      </c>
      <c r="I18" s="42">
        <v>0.1132</v>
      </c>
      <c r="J18" s="44">
        <v>70</v>
      </c>
      <c r="K18" s="42">
        <v>0.34470000000000001</v>
      </c>
      <c r="L18" s="46">
        <v>1659</v>
      </c>
      <c r="M18" s="42">
        <v>8.1684000000000001</v>
      </c>
      <c r="N18" s="44">
        <v>12695</v>
      </c>
      <c r="O18" s="42">
        <v>62.5062</v>
      </c>
      <c r="P18" s="46">
        <v>5195</v>
      </c>
      <c r="Q18" s="42">
        <v>25.578499999999998</v>
      </c>
      <c r="R18" s="44">
        <v>14</v>
      </c>
      <c r="S18" s="42">
        <v>6.8900000000000003E-2</v>
      </c>
      <c r="T18" s="45">
        <v>654</v>
      </c>
      <c r="U18" s="41">
        <v>3.2201</v>
      </c>
      <c r="V18" s="40">
        <v>770</v>
      </c>
      <c r="W18" s="41">
        <v>3.5002</v>
      </c>
      <c r="X18" s="25">
        <v>2407</v>
      </c>
      <c r="Y18" s="26">
        <v>100</v>
      </c>
    </row>
    <row r="19" spans="1:25" s="24" customFormat="1" ht="15" customHeight="1" x14ac:dyDescent="0.2">
      <c r="A19" s="22" t="s">
        <v>19</v>
      </c>
      <c r="B19" s="62" t="s">
        <v>31</v>
      </c>
      <c r="C19" s="61">
        <v>1412</v>
      </c>
      <c r="D19" s="65">
        <v>218</v>
      </c>
      <c r="E19" s="67">
        <v>15.4391</v>
      </c>
      <c r="F19" s="65">
        <v>1194</v>
      </c>
      <c r="G19" s="67">
        <v>84.560900000000004</v>
      </c>
      <c r="H19" s="65">
        <v>3</v>
      </c>
      <c r="I19" s="69">
        <v>0.25130000000000002</v>
      </c>
      <c r="J19" s="70">
        <v>145</v>
      </c>
      <c r="K19" s="69">
        <v>12.1441</v>
      </c>
      <c r="L19" s="65">
        <v>132</v>
      </c>
      <c r="M19" s="69">
        <v>11.055300000000001</v>
      </c>
      <c r="N19" s="70">
        <v>20</v>
      </c>
      <c r="O19" s="69">
        <v>1.675</v>
      </c>
      <c r="P19" s="65">
        <v>130</v>
      </c>
      <c r="Q19" s="69">
        <v>10.8878</v>
      </c>
      <c r="R19" s="70">
        <v>680</v>
      </c>
      <c r="S19" s="69">
        <v>56.9514</v>
      </c>
      <c r="T19" s="73">
        <v>84</v>
      </c>
      <c r="U19" s="67">
        <v>7.0351999999999997</v>
      </c>
      <c r="V19" s="65">
        <v>149</v>
      </c>
      <c r="W19" s="67">
        <v>10.5524</v>
      </c>
      <c r="X19" s="76">
        <v>290</v>
      </c>
      <c r="Y19" s="77">
        <v>100</v>
      </c>
    </row>
    <row r="20" spans="1:25" s="24" customFormat="1" ht="15" customHeight="1" x14ac:dyDescent="0.2">
      <c r="A20" s="22" t="s">
        <v>19</v>
      </c>
      <c r="B20" s="59" t="s">
        <v>32</v>
      </c>
      <c r="C20" s="48">
        <v>1274</v>
      </c>
      <c r="D20" s="46">
        <v>167</v>
      </c>
      <c r="E20" s="41">
        <v>13.1083</v>
      </c>
      <c r="F20" s="40">
        <v>1107</v>
      </c>
      <c r="G20" s="41">
        <v>86.8917</v>
      </c>
      <c r="H20" s="46">
        <v>26</v>
      </c>
      <c r="I20" s="42">
        <v>2.3487</v>
      </c>
      <c r="J20" s="43">
        <v>1</v>
      </c>
      <c r="K20" s="42">
        <v>9.0300000000000005E-2</v>
      </c>
      <c r="L20" s="46">
        <v>179</v>
      </c>
      <c r="M20" s="42">
        <v>16.169799999999999</v>
      </c>
      <c r="N20" s="43">
        <v>15</v>
      </c>
      <c r="O20" s="42">
        <v>1.355</v>
      </c>
      <c r="P20" s="46">
        <v>842</v>
      </c>
      <c r="Q20" s="42">
        <v>76.061400000000006</v>
      </c>
      <c r="R20" s="43">
        <v>2</v>
      </c>
      <c r="S20" s="42">
        <v>0.1807</v>
      </c>
      <c r="T20" s="45">
        <v>42</v>
      </c>
      <c r="U20" s="41">
        <v>3.794</v>
      </c>
      <c r="V20" s="40">
        <v>55</v>
      </c>
      <c r="W20" s="41">
        <v>4.3170999999999999</v>
      </c>
      <c r="X20" s="25">
        <v>720</v>
      </c>
      <c r="Y20" s="26">
        <v>100</v>
      </c>
    </row>
    <row r="21" spans="1:25" s="24" customFormat="1" ht="15" customHeight="1" x14ac:dyDescent="0.2">
      <c r="A21" s="22" t="s">
        <v>19</v>
      </c>
      <c r="B21" s="62" t="s">
        <v>33</v>
      </c>
      <c r="C21" s="61">
        <v>17840</v>
      </c>
      <c r="D21" s="66">
        <v>1278</v>
      </c>
      <c r="E21" s="67">
        <v>7.1637000000000004</v>
      </c>
      <c r="F21" s="66">
        <v>16562</v>
      </c>
      <c r="G21" s="67">
        <v>92.836299999999994</v>
      </c>
      <c r="H21" s="66">
        <v>34</v>
      </c>
      <c r="I21" s="69">
        <v>0.20530000000000001</v>
      </c>
      <c r="J21" s="70">
        <v>91</v>
      </c>
      <c r="K21" s="69">
        <v>0.54949999999999999</v>
      </c>
      <c r="L21" s="66">
        <v>2842</v>
      </c>
      <c r="M21" s="69">
        <v>17.159800000000001</v>
      </c>
      <c r="N21" s="70">
        <v>7261</v>
      </c>
      <c r="O21" s="69">
        <v>43.841299999999997</v>
      </c>
      <c r="P21" s="66">
        <v>5604</v>
      </c>
      <c r="Q21" s="69">
        <v>33.836500000000001</v>
      </c>
      <c r="R21" s="70">
        <v>6</v>
      </c>
      <c r="S21" s="69">
        <v>3.6200000000000003E-2</v>
      </c>
      <c r="T21" s="74">
        <v>724</v>
      </c>
      <c r="U21" s="67">
        <v>4.3715000000000002</v>
      </c>
      <c r="V21" s="66">
        <v>1133</v>
      </c>
      <c r="W21" s="67">
        <v>6.3509000000000002</v>
      </c>
      <c r="X21" s="76">
        <v>4081</v>
      </c>
      <c r="Y21" s="77">
        <v>100</v>
      </c>
    </row>
    <row r="22" spans="1:25" s="24" customFormat="1" ht="15" customHeight="1" x14ac:dyDescent="0.2">
      <c r="A22" s="22" t="s">
        <v>19</v>
      </c>
      <c r="B22" s="59" t="s">
        <v>34</v>
      </c>
      <c r="C22" s="39">
        <v>13915</v>
      </c>
      <c r="D22" s="40">
        <v>717</v>
      </c>
      <c r="E22" s="41">
        <v>5.1527000000000003</v>
      </c>
      <c r="F22" s="46">
        <v>13198</v>
      </c>
      <c r="G22" s="41">
        <v>94.847300000000004</v>
      </c>
      <c r="H22" s="40">
        <v>29</v>
      </c>
      <c r="I22" s="42">
        <v>0.21970000000000001</v>
      </c>
      <c r="J22" s="43">
        <v>30</v>
      </c>
      <c r="K22" s="42">
        <v>0.2273</v>
      </c>
      <c r="L22" s="40">
        <v>982</v>
      </c>
      <c r="M22" s="42">
        <v>7.4405000000000001</v>
      </c>
      <c r="N22" s="43">
        <v>3923</v>
      </c>
      <c r="O22" s="42">
        <v>29.7242</v>
      </c>
      <c r="P22" s="40">
        <v>7353</v>
      </c>
      <c r="Q22" s="42">
        <v>55.713000000000001</v>
      </c>
      <c r="R22" s="43">
        <v>4</v>
      </c>
      <c r="S22" s="42">
        <v>3.0300000000000001E-2</v>
      </c>
      <c r="T22" s="47">
        <v>877</v>
      </c>
      <c r="U22" s="41">
        <v>6.6448999999999998</v>
      </c>
      <c r="V22" s="46">
        <v>510</v>
      </c>
      <c r="W22" s="41">
        <v>3.6650999999999998</v>
      </c>
      <c r="X22" s="25">
        <v>1879</v>
      </c>
      <c r="Y22" s="26">
        <v>100</v>
      </c>
    </row>
    <row r="23" spans="1:25" s="24" customFormat="1" ht="15" customHeight="1" x14ac:dyDescent="0.2">
      <c r="A23" s="22" t="s">
        <v>19</v>
      </c>
      <c r="B23" s="62" t="s">
        <v>35</v>
      </c>
      <c r="C23" s="61">
        <v>3775</v>
      </c>
      <c r="D23" s="65">
        <v>298</v>
      </c>
      <c r="E23" s="67">
        <v>7.8940000000000001</v>
      </c>
      <c r="F23" s="65">
        <v>3477</v>
      </c>
      <c r="G23" s="67">
        <v>92.105999999999995</v>
      </c>
      <c r="H23" s="65">
        <v>11</v>
      </c>
      <c r="I23" s="69">
        <v>0.31640000000000001</v>
      </c>
      <c r="J23" s="70">
        <v>12</v>
      </c>
      <c r="K23" s="69">
        <v>0.34510000000000002</v>
      </c>
      <c r="L23" s="65">
        <v>342</v>
      </c>
      <c r="M23" s="69">
        <v>9.8361000000000001</v>
      </c>
      <c r="N23" s="70">
        <v>835</v>
      </c>
      <c r="O23" s="69">
        <v>24.015000000000001</v>
      </c>
      <c r="P23" s="65">
        <v>2026</v>
      </c>
      <c r="Q23" s="69">
        <v>58.268599999999999</v>
      </c>
      <c r="R23" s="70">
        <v>8</v>
      </c>
      <c r="S23" s="69">
        <v>0.2301</v>
      </c>
      <c r="T23" s="74">
        <v>243</v>
      </c>
      <c r="U23" s="67">
        <v>6.9888000000000003</v>
      </c>
      <c r="V23" s="65">
        <v>160</v>
      </c>
      <c r="W23" s="67">
        <v>4.2384000000000004</v>
      </c>
      <c r="X23" s="76">
        <v>1365</v>
      </c>
      <c r="Y23" s="77">
        <v>100</v>
      </c>
    </row>
    <row r="24" spans="1:25" s="24" customFormat="1" ht="15" customHeight="1" x14ac:dyDescent="0.2">
      <c r="A24" s="22" t="s">
        <v>19</v>
      </c>
      <c r="B24" s="59" t="s">
        <v>36</v>
      </c>
      <c r="C24" s="39">
        <v>4555</v>
      </c>
      <c r="D24" s="46">
        <v>199</v>
      </c>
      <c r="E24" s="41">
        <v>4.3688000000000002</v>
      </c>
      <c r="F24" s="40">
        <v>4356</v>
      </c>
      <c r="G24" s="41">
        <v>95.631200000000007</v>
      </c>
      <c r="H24" s="46">
        <v>59</v>
      </c>
      <c r="I24" s="42">
        <v>1.3545</v>
      </c>
      <c r="J24" s="44">
        <v>17</v>
      </c>
      <c r="K24" s="42">
        <v>0.39029999999999998</v>
      </c>
      <c r="L24" s="46">
        <v>648</v>
      </c>
      <c r="M24" s="42">
        <v>14.875999999999999</v>
      </c>
      <c r="N24" s="44">
        <v>1080</v>
      </c>
      <c r="O24" s="42">
        <v>24.793399999999998</v>
      </c>
      <c r="P24" s="46">
        <v>2240</v>
      </c>
      <c r="Q24" s="42">
        <v>51.423299999999998</v>
      </c>
      <c r="R24" s="44">
        <v>6</v>
      </c>
      <c r="S24" s="42">
        <v>0.13769999999999999</v>
      </c>
      <c r="T24" s="47">
        <v>306</v>
      </c>
      <c r="U24" s="41">
        <v>7.0247999999999999</v>
      </c>
      <c r="V24" s="40">
        <v>309</v>
      </c>
      <c r="W24" s="41">
        <v>6.7838000000000003</v>
      </c>
      <c r="X24" s="25">
        <v>1356</v>
      </c>
      <c r="Y24" s="26">
        <v>100</v>
      </c>
    </row>
    <row r="25" spans="1:25" s="24" customFormat="1" ht="15" customHeight="1" x14ac:dyDescent="0.2">
      <c r="A25" s="22" t="s">
        <v>19</v>
      </c>
      <c r="B25" s="62" t="s">
        <v>37</v>
      </c>
      <c r="C25" s="63">
        <v>6595</v>
      </c>
      <c r="D25" s="65">
        <v>329</v>
      </c>
      <c r="E25" s="67">
        <v>4.9885999999999999</v>
      </c>
      <c r="F25" s="65">
        <v>6266</v>
      </c>
      <c r="G25" s="67">
        <v>95.011399999999995</v>
      </c>
      <c r="H25" s="65">
        <v>7</v>
      </c>
      <c r="I25" s="69">
        <v>0.11169999999999999</v>
      </c>
      <c r="J25" s="70">
        <v>8</v>
      </c>
      <c r="K25" s="69">
        <v>0.12770000000000001</v>
      </c>
      <c r="L25" s="65">
        <v>219</v>
      </c>
      <c r="M25" s="69">
        <v>3.4950999999999999</v>
      </c>
      <c r="N25" s="70">
        <v>1752</v>
      </c>
      <c r="O25" s="69">
        <v>27.9604</v>
      </c>
      <c r="P25" s="65">
        <v>4035</v>
      </c>
      <c r="Q25" s="69">
        <v>64.395099999999999</v>
      </c>
      <c r="R25" s="70">
        <v>1</v>
      </c>
      <c r="S25" s="69">
        <v>1.6E-2</v>
      </c>
      <c r="T25" s="74">
        <v>244</v>
      </c>
      <c r="U25" s="67">
        <v>3.8940000000000001</v>
      </c>
      <c r="V25" s="65">
        <v>108</v>
      </c>
      <c r="W25" s="67">
        <v>1.6375999999999999</v>
      </c>
      <c r="X25" s="76">
        <v>1407</v>
      </c>
      <c r="Y25" s="77">
        <v>100</v>
      </c>
    </row>
    <row r="26" spans="1:25" s="24" customFormat="1" ht="15" customHeight="1" x14ac:dyDescent="0.2">
      <c r="A26" s="22" t="s">
        <v>19</v>
      </c>
      <c r="B26" s="59" t="s">
        <v>38</v>
      </c>
      <c r="C26" s="39">
        <v>14744</v>
      </c>
      <c r="D26" s="40">
        <v>4426</v>
      </c>
      <c r="E26" s="41">
        <v>30.018999999999998</v>
      </c>
      <c r="F26" s="40">
        <v>10318</v>
      </c>
      <c r="G26" s="41">
        <v>69.980999999999995</v>
      </c>
      <c r="H26" s="40">
        <v>92</v>
      </c>
      <c r="I26" s="42">
        <v>0.89159999999999995</v>
      </c>
      <c r="J26" s="43">
        <v>16</v>
      </c>
      <c r="K26" s="42">
        <v>0.15509999999999999</v>
      </c>
      <c r="L26" s="40">
        <v>203</v>
      </c>
      <c r="M26" s="42">
        <v>1.9674</v>
      </c>
      <c r="N26" s="43">
        <v>6643</v>
      </c>
      <c r="O26" s="42">
        <v>64.382599999999996</v>
      </c>
      <c r="P26" s="40">
        <v>3204</v>
      </c>
      <c r="Q26" s="42">
        <v>31.052499999999998</v>
      </c>
      <c r="R26" s="43">
        <v>2</v>
      </c>
      <c r="S26" s="42">
        <v>1.9400000000000001E-2</v>
      </c>
      <c r="T26" s="47">
        <v>158</v>
      </c>
      <c r="U26" s="41">
        <v>1.5313000000000001</v>
      </c>
      <c r="V26" s="40">
        <v>72</v>
      </c>
      <c r="W26" s="41">
        <v>0.48830000000000001</v>
      </c>
      <c r="X26" s="25">
        <v>1367</v>
      </c>
      <c r="Y26" s="26">
        <v>99.927000000000007</v>
      </c>
    </row>
    <row r="27" spans="1:25" s="24" customFormat="1" ht="15" customHeight="1" x14ac:dyDescent="0.2">
      <c r="A27" s="22" t="s">
        <v>19</v>
      </c>
      <c r="B27" s="62" t="s">
        <v>39</v>
      </c>
      <c r="C27" s="63">
        <v>2108</v>
      </c>
      <c r="D27" s="66">
        <v>229</v>
      </c>
      <c r="E27" s="67">
        <v>10.8634</v>
      </c>
      <c r="F27" s="65">
        <v>1879</v>
      </c>
      <c r="G27" s="67">
        <v>89.136600000000001</v>
      </c>
      <c r="H27" s="66">
        <v>22</v>
      </c>
      <c r="I27" s="69">
        <v>1.1708000000000001</v>
      </c>
      <c r="J27" s="70">
        <v>6</v>
      </c>
      <c r="K27" s="69">
        <v>0.31929999999999997</v>
      </c>
      <c r="L27" s="66">
        <v>40</v>
      </c>
      <c r="M27" s="69">
        <v>2.1288</v>
      </c>
      <c r="N27" s="70">
        <v>114</v>
      </c>
      <c r="O27" s="69">
        <v>6.0670999999999999</v>
      </c>
      <c r="P27" s="66">
        <v>1663</v>
      </c>
      <c r="Q27" s="69">
        <v>88.504499999999993</v>
      </c>
      <c r="R27" s="70">
        <v>0</v>
      </c>
      <c r="S27" s="69">
        <v>0</v>
      </c>
      <c r="T27" s="74">
        <v>34</v>
      </c>
      <c r="U27" s="67">
        <v>1.8095000000000001</v>
      </c>
      <c r="V27" s="65">
        <v>68</v>
      </c>
      <c r="W27" s="67">
        <v>3.2258</v>
      </c>
      <c r="X27" s="76">
        <v>589</v>
      </c>
      <c r="Y27" s="77">
        <v>100</v>
      </c>
    </row>
    <row r="28" spans="1:25" s="24" customFormat="1" ht="15" customHeight="1" x14ac:dyDescent="0.2">
      <c r="A28" s="22" t="s">
        <v>19</v>
      </c>
      <c r="B28" s="59" t="s">
        <v>40</v>
      </c>
      <c r="C28" s="48">
        <v>8138</v>
      </c>
      <c r="D28" s="46">
        <v>1276</v>
      </c>
      <c r="E28" s="41">
        <v>15.679500000000001</v>
      </c>
      <c r="F28" s="46">
        <v>6862</v>
      </c>
      <c r="G28" s="41">
        <v>84.320499999999996</v>
      </c>
      <c r="H28" s="46">
        <v>25</v>
      </c>
      <c r="I28" s="42">
        <v>0.36430000000000001</v>
      </c>
      <c r="J28" s="44">
        <v>44</v>
      </c>
      <c r="K28" s="42">
        <v>0.64119999999999999</v>
      </c>
      <c r="L28" s="46">
        <v>506</v>
      </c>
      <c r="M28" s="42">
        <v>7.3738999999999999</v>
      </c>
      <c r="N28" s="44">
        <v>4224</v>
      </c>
      <c r="O28" s="42">
        <v>61.556399999999996</v>
      </c>
      <c r="P28" s="46">
        <v>1790</v>
      </c>
      <c r="Q28" s="42">
        <v>26.085699999999999</v>
      </c>
      <c r="R28" s="44">
        <v>2</v>
      </c>
      <c r="S28" s="42">
        <v>2.9100000000000001E-2</v>
      </c>
      <c r="T28" s="45">
        <v>271</v>
      </c>
      <c r="U28" s="41">
        <v>3.9493</v>
      </c>
      <c r="V28" s="46">
        <v>167</v>
      </c>
      <c r="W28" s="41">
        <v>2.0520999999999998</v>
      </c>
      <c r="X28" s="25">
        <v>1434</v>
      </c>
      <c r="Y28" s="26">
        <v>100</v>
      </c>
    </row>
    <row r="29" spans="1:25" s="24" customFormat="1" ht="15" customHeight="1" x14ac:dyDescent="0.2">
      <c r="A29" s="22" t="s">
        <v>19</v>
      </c>
      <c r="B29" s="62" t="s">
        <v>41</v>
      </c>
      <c r="C29" s="61">
        <v>8970</v>
      </c>
      <c r="D29" s="65">
        <v>875</v>
      </c>
      <c r="E29" s="67">
        <v>9.7546999999999997</v>
      </c>
      <c r="F29" s="65">
        <v>8095</v>
      </c>
      <c r="G29" s="67">
        <v>90.2453</v>
      </c>
      <c r="H29" s="65">
        <v>25</v>
      </c>
      <c r="I29" s="69">
        <v>0.30880000000000002</v>
      </c>
      <c r="J29" s="70">
        <v>92</v>
      </c>
      <c r="K29" s="69">
        <v>1.1365000000000001</v>
      </c>
      <c r="L29" s="65">
        <v>2680</v>
      </c>
      <c r="M29" s="69">
        <v>33.106900000000003</v>
      </c>
      <c r="N29" s="70">
        <v>1639</v>
      </c>
      <c r="O29" s="69">
        <v>20.2471</v>
      </c>
      <c r="P29" s="65">
        <v>3241</v>
      </c>
      <c r="Q29" s="69">
        <v>40.037100000000002</v>
      </c>
      <c r="R29" s="70">
        <v>4</v>
      </c>
      <c r="S29" s="69">
        <v>4.9399999999999999E-2</v>
      </c>
      <c r="T29" s="74">
        <v>414</v>
      </c>
      <c r="U29" s="67">
        <v>5.1143000000000001</v>
      </c>
      <c r="V29" s="65">
        <v>981</v>
      </c>
      <c r="W29" s="67">
        <v>10.936500000000001</v>
      </c>
      <c r="X29" s="76">
        <v>1873</v>
      </c>
      <c r="Y29" s="77">
        <v>100</v>
      </c>
    </row>
    <row r="30" spans="1:25" s="24" customFormat="1" ht="15" customHeight="1" x14ac:dyDescent="0.2">
      <c r="A30" s="22" t="s">
        <v>19</v>
      </c>
      <c r="B30" s="59" t="s">
        <v>42</v>
      </c>
      <c r="C30" s="39">
        <v>19138</v>
      </c>
      <c r="D30" s="46">
        <v>967</v>
      </c>
      <c r="E30" s="41">
        <v>5.0528000000000004</v>
      </c>
      <c r="F30" s="46">
        <v>18171</v>
      </c>
      <c r="G30" s="41">
        <v>94.947199999999995</v>
      </c>
      <c r="H30" s="46">
        <v>179</v>
      </c>
      <c r="I30" s="42">
        <v>0.98509999999999998</v>
      </c>
      <c r="J30" s="43">
        <v>67</v>
      </c>
      <c r="K30" s="42">
        <v>0.36870000000000003</v>
      </c>
      <c r="L30" s="46">
        <v>1036</v>
      </c>
      <c r="M30" s="42">
        <v>5.7013999999999996</v>
      </c>
      <c r="N30" s="43">
        <v>6657</v>
      </c>
      <c r="O30" s="42">
        <v>36.635300000000001</v>
      </c>
      <c r="P30" s="46">
        <v>9596</v>
      </c>
      <c r="Q30" s="42">
        <v>52.809399999999997</v>
      </c>
      <c r="R30" s="43">
        <v>7</v>
      </c>
      <c r="S30" s="42">
        <v>3.85E-2</v>
      </c>
      <c r="T30" s="45">
        <v>629</v>
      </c>
      <c r="U30" s="41">
        <v>3.4615999999999998</v>
      </c>
      <c r="V30" s="46">
        <v>699</v>
      </c>
      <c r="W30" s="41">
        <v>3.6524000000000001</v>
      </c>
      <c r="X30" s="25">
        <v>3616</v>
      </c>
      <c r="Y30" s="26">
        <v>99.971999999999994</v>
      </c>
    </row>
    <row r="31" spans="1:25" s="24" customFormat="1" ht="15" customHeight="1" x14ac:dyDescent="0.2">
      <c r="A31" s="22" t="s">
        <v>19</v>
      </c>
      <c r="B31" s="62" t="s">
        <v>43</v>
      </c>
      <c r="C31" s="63">
        <v>8829</v>
      </c>
      <c r="D31" s="65">
        <v>375</v>
      </c>
      <c r="E31" s="67">
        <v>4.2473999999999998</v>
      </c>
      <c r="F31" s="66">
        <v>8454</v>
      </c>
      <c r="G31" s="67">
        <v>95.752600000000001</v>
      </c>
      <c r="H31" s="65">
        <v>425</v>
      </c>
      <c r="I31" s="69">
        <v>5.0271999999999997</v>
      </c>
      <c r="J31" s="71">
        <v>117</v>
      </c>
      <c r="K31" s="69">
        <v>1.3839999999999999</v>
      </c>
      <c r="L31" s="65">
        <v>807</v>
      </c>
      <c r="M31" s="69">
        <v>9.5457999999999998</v>
      </c>
      <c r="N31" s="71">
        <v>2712</v>
      </c>
      <c r="O31" s="69">
        <v>32.079500000000003</v>
      </c>
      <c r="P31" s="65">
        <v>3888</v>
      </c>
      <c r="Q31" s="69">
        <v>45.990099999999998</v>
      </c>
      <c r="R31" s="71">
        <v>4</v>
      </c>
      <c r="S31" s="69">
        <v>4.7300000000000002E-2</v>
      </c>
      <c r="T31" s="73">
        <v>501</v>
      </c>
      <c r="U31" s="67">
        <v>5.9261999999999997</v>
      </c>
      <c r="V31" s="66">
        <v>565</v>
      </c>
      <c r="W31" s="67">
        <v>6.3994</v>
      </c>
      <c r="X31" s="76">
        <v>2170</v>
      </c>
      <c r="Y31" s="77">
        <v>99.953999999999994</v>
      </c>
    </row>
    <row r="32" spans="1:25" s="24" customFormat="1" ht="15" customHeight="1" x14ac:dyDescent="0.2">
      <c r="A32" s="22" t="s">
        <v>19</v>
      </c>
      <c r="B32" s="59" t="s">
        <v>44</v>
      </c>
      <c r="C32" s="39">
        <v>6038</v>
      </c>
      <c r="D32" s="40">
        <v>52</v>
      </c>
      <c r="E32" s="41">
        <v>0.86119999999999997</v>
      </c>
      <c r="F32" s="40">
        <v>5986</v>
      </c>
      <c r="G32" s="41">
        <v>99.138800000000003</v>
      </c>
      <c r="H32" s="40">
        <v>8</v>
      </c>
      <c r="I32" s="42">
        <v>0.1336</v>
      </c>
      <c r="J32" s="44">
        <v>11</v>
      </c>
      <c r="K32" s="42">
        <v>0.18379999999999999</v>
      </c>
      <c r="L32" s="40">
        <v>80</v>
      </c>
      <c r="M32" s="42">
        <v>1.3365</v>
      </c>
      <c r="N32" s="44">
        <v>4174</v>
      </c>
      <c r="O32" s="42">
        <v>69.729399999999998</v>
      </c>
      <c r="P32" s="40">
        <v>1671</v>
      </c>
      <c r="Q32" s="42">
        <v>27.915099999999999</v>
      </c>
      <c r="R32" s="44">
        <v>0</v>
      </c>
      <c r="S32" s="42">
        <v>0</v>
      </c>
      <c r="T32" s="47">
        <v>42</v>
      </c>
      <c r="U32" s="41">
        <v>0.7016</v>
      </c>
      <c r="V32" s="40">
        <v>48</v>
      </c>
      <c r="W32" s="41">
        <v>0.79500000000000004</v>
      </c>
      <c r="X32" s="25">
        <v>978</v>
      </c>
      <c r="Y32" s="26">
        <v>100</v>
      </c>
    </row>
    <row r="33" spans="1:25" s="24" customFormat="1" ht="15" customHeight="1" x14ac:dyDescent="0.2">
      <c r="A33" s="22" t="s">
        <v>19</v>
      </c>
      <c r="B33" s="62" t="s">
        <v>45</v>
      </c>
      <c r="C33" s="61">
        <v>10040</v>
      </c>
      <c r="D33" s="66">
        <v>441</v>
      </c>
      <c r="E33" s="67">
        <v>4.3924000000000003</v>
      </c>
      <c r="F33" s="66">
        <v>9599</v>
      </c>
      <c r="G33" s="67">
        <v>95.607600000000005</v>
      </c>
      <c r="H33" s="66">
        <v>55</v>
      </c>
      <c r="I33" s="69">
        <v>0.57299999999999995</v>
      </c>
      <c r="J33" s="70">
        <v>34</v>
      </c>
      <c r="K33" s="69">
        <v>0.35420000000000001</v>
      </c>
      <c r="L33" s="66">
        <v>332</v>
      </c>
      <c r="M33" s="69">
        <v>3.4586999999999999</v>
      </c>
      <c r="N33" s="70">
        <v>3508</v>
      </c>
      <c r="O33" s="69">
        <v>36.545499999999997</v>
      </c>
      <c r="P33" s="66">
        <v>5338</v>
      </c>
      <c r="Q33" s="69">
        <v>55.61</v>
      </c>
      <c r="R33" s="70">
        <v>5</v>
      </c>
      <c r="S33" s="69">
        <v>5.21E-2</v>
      </c>
      <c r="T33" s="74">
        <v>327</v>
      </c>
      <c r="U33" s="67">
        <v>3.4066000000000001</v>
      </c>
      <c r="V33" s="66">
        <v>146</v>
      </c>
      <c r="W33" s="67">
        <v>1.4541999999999999</v>
      </c>
      <c r="X33" s="76">
        <v>2372</v>
      </c>
      <c r="Y33" s="77">
        <v>100</v>
      </c>
    </row>
    <row r="34" spans="1:25" s="24" customFormat="1" ht="15" customHeight="1" x14ac:dyDescent="0.2">
      <c r="A34" s="22" t="s">
        <v>19</v>
      </c>
      <c r="B34" s="59" t="s">
        <v>46</v>
      </c>
      <c r="C34" s="48">
        <v>1045</v>
      </c>
      <c r="D34" s="40">
        <v>51</v>
      </c>
      <c r="E34" s="41">
        <v>4.8803999999999998</v>
      </c>
      <c r="F34" s="46">
        <v>994</v>
      </c>
      <c r="G34" s="41">
        <v>95.119600000000005</v>
      </c>
      <c r="H34" s="40">
        <v>244</v>
      </c>
      <c r="I34" s="42">
        <v>24.5473</v>
      </c>
      <c r="J34" s="44">
        <v>2</v>
      </c>
      <c r="K34" s="42">
        <v>0.20119999999999999</v>
      </c>
      <c r="L34" s="40">
        <v>46</v>
      </c>
      <c r="M34" s="42">
        <v>4.6277999999999997</v>
      </c>
      <c r="N34" s="44">
        <v>20</v>
      </c>
      <c r="O34" s="42">
        <v>2.0121000000000002</v>
      </c>
      <c r="P34" s="40">
        <v>662</v>
      </c>
      <c r="Q34" s="42">
        <v>66.599599999999995</v>
      </c>
      <c r="R34" s="44">
        <v>1</v>
      </c>
      <c r="S34" s="42">
        <v>0.10059999999999999</v>
      </c>
      <c r="T34" s="45">
        <v>19</v>
      </c>
      <c r="U34" s="41">
        <v>1.9115</v>
      </c>
      <c r="V34" s="46">
        <v>49</v>
      </c>
      <c r="W34" s="41">
        <v>4.6890000000000001</v>
      </c>
      <c r="X34" s="25">
        <v>825</v>
      </c>
      <c r="Y34" s="26">
        <v>100</v>
      </c>
    </row>
    <row r="35" spans="1:25" s="24" customFormat="1" ht="15" customHeight="1" x14ac:dyDescent="0.2">
      <c r="A35" s="22" t="s">
        <v>19</v>
      </c>
      <c r="B35" s="62" t="s">
        <v>47</v>
      </c>
      <c r="C35" s="63">
        <v>3354</v>
      </c>
      <c r="D35" s="66">
        <v>96</v>
      </c>
      <c r="E35" s="67">
        <v>2.8622999999999998</v>
      </c>
      <c r="F35" s="66">
        <v>3258</v>
      </c>
      <c r="G35" s="67">
        <v>97.137699999999995</v>
      </c>
      <c r="H35" s="66">
        <v>90</v>
      </c>
      <c r="I35" s="69">
        <v>2.7624</v>
      </c>
      <c r="J35" s="70">
        <v>10</v>
      </c>
      <c r="K35" s="69">
        <v>0.30690000000000001</v>
      </c>
      <c r="L35" s="66">
        <v>539</v>
      </c>
      <c r="M35" s="69">
        <v>16.543900000000001</v>
      </c>
      <c r="N35" s="70">
        <v>821</v>
      </c>
      <c r="O35" s="69">
        <v>25.1995</v>
      </c>
      <c r="P35" s="66">
        <v>1560</v>
      </c>
      <c r="Q35" s="69">
        <v>47.882100000000001</v>
      </c>
      <c r="R35" s="70">
        <v>3</v>
      </c>
      <c r="S35" s="69">
        <v>9.2100000000000001E-2</v>
      </c>
      <c r="T35" s="74">
        <v>235</v>
      </c>
      <c r="U35" s="67">
        <v>7.2130000000000001</v>
      </c>
      <c r="V35" s="66">
        <v>49</v>
      </c>
      <c r="W35" s="67">
        <v>1.4609000000000001</v>
      </c>
      <c r="X35" s="76">
        <v>1064</v>
      </c>
      <c r="Y35" s="77">
        <v>100</v>
      </c>
    </row>
    <row r="36" spans="1:25" s="24" customFormat="1" ht="15" customHeight="1" x14ac:dyDescent="0.2">
      <c r="A36" s="22" t="s">
        <v>19</v>
      </c>
      <c r="B36" s="59" t="s">
        <v>48</v>
      </c>
      <c r="C36" s="48">
        <v>5948</v>
      </c>
      <c r="D36" s="46">
        <v>573</v>
      </c>
      <c r="E36" s="41">
        <v>9.6334999999999997</v>
      </c>
      <c r="F36" s="40">
        <v>5375</v>
      </c>
      <c r="G36" s="41">
        <v>90.366500000000002</v>
      </c>
      <c r="H36" s="46">
        <v>60</v>
      </c>
      <c r="I36" s="42">
        <v>1.1163000000000001</v>
      </c>
      <c r="J36" s="44">
        <v>51</v>
      </c>
      <c r="K36" s="42">
        <v>0.94879999999999998</v>
      </c>
      <c r="L36" s="46">
        <v>1691</v>
      </c>
      <c r="M36" s="42">
        <v>31.4605</v>
      </c>
      <c r="N36" s="44">
        <v>1750</v>
      </c>
      <c r="O36" s="42">
        <v>32.558100000000003</v>
      </c>
      <c r="P36" s="46">
        <v>1428</v>
      </c>
      <c r="Q36" s="42">
        <v>26.567399999999999</v>
      </c>
      <c r="R36" s="44">
        <v>44</v>
      </c>
      <c r="S36" s="42">
        <v>0.81859999999999999</v>
      </c>
      <c r="T36" s="47">
        <v>351</v>
      </c>
      <c r="U36" s="41">
        <v>6.5301999999999998</v>
      </c>
      <c r="V36" s="40">
        <v>1011</v>
      </c>
      <c r="W36" s="41">
        <v>16.997299999999999</v>
      </c>
      <c r="X36" s="25">
        <v>658</v>
      </c>
      <c r="Y36" s="26">
        <v>100</v>
      </c>
    </row>
    <row r="37" spans="1:25" s="24" customFormat="1" ht="15" customHeight="1" x14ac:dyDescent="0.2">
      <c r="A37" s="22" t="s">
        <v>19</v>
      </c>
      <c r="B37" s="62" t="s">
        <v>49</v>
      </c>
      <c r="C37" s="61">
        <v>2249</v>
      </c>
      <c r="D37" s="65">
        <v>312</v>
      </c>
      <c r="E37" s="67">
        <v>13.8728</v>
      </c>
      <c r="F37" s="65">
        <v>1937</v>
      </c>
      <c r="G37" s="67">
        <v>86.127200000000002</v>
      </c>
      <c r="H37" s="65">
        <v>11</v>
      </c>
      <c r="I37" s="69">
        <v>0.56789999999999996</v>
      </c>
      <c r="J37" s="70">
        <v>5</v>
      </c>
      <c r="K37" s="69">
        <v>0.2581</v>
      </c>
      <c r="L37" s="65">
        <v>206</v>
      </c>
      <c r="M37" s="69">
        <v>10.635</v>
      </c>
      <c r="N37" s="70">
        <v>82</v>
      </c>
      <c r="O37" s="69">
        <v>4.2333999999999996</v>
      </c>
      <c r="P37" s="65">
        <v>1589</v>
      </c>
      <c r="Q37" s="69">
        <v>82.034099999999995</v>
      </c>
      <c r="R37" s="70">
        <v>2</v>
      </c>
      <c r="S37" s="69">
        <v>0.1033</v>
      </c>
      <c r="T37" s="74">
        <v>42</v>
      </c>
      <c r="U37" s="67">
        <v>2.1682999999999999</v>
      </c>
      <c r="V37" s="65">
        <v>34</v>
      </c>
      <c r="W37" s="67">
        <v>1.5118</v>
      </c>
      <c r="X37" s="76">
        <v>483</v>
      </c>
      <c r="Y37" s="77">
        <v>100</v>
      </c>
    </row>
    <row r="38" spans="1:25" s="24" customFormat="1" ht="15" customHeight="1" x14ac:dyDescent="0.2">
      <c r="A38" s="22" t="s">
        <v>19</v>
      </c>
      <c r="B38" s="59" t="s">
        <v>50</v>
      </c>
      <c r="C38" s="39">
        <v>13242</v>
      </c>
      <c r="D38" s="40">
        <v>780</v>
      </c>
      <c r="E38" s="41">
        <v>5.8902999999999999</v>
      </c>
      <c r="F38" s="40">
        <v>12462</v>
      </c>
      <c r="G38" s="41">
        <v>94.109700000000004</v>
      </c>
      <c r="H38" s="40">
        <v>14</v>
      </c>
      <c r="I38" s="42">
        <v>0.1123</v>
      </c>
      <c r="J38" s="44">
        <v>155</v>
      </c>
      <c r="K38" s="42">
        <v>1.2438</v>
      </c>
      <c r="L38" s="40">
        <v>3660</v>
      </c>
      <c r="M38" s="42">
        <v>29.369299999999999</v>
      </c>
      <c r="N38" s="44">
        <v>4949</v>
      </c>
      <c r="O38" s="42">
        <v>39.712699999999998</v>
      </c>
      <c r="P38" s="40">
        <v>3503</v>
      </c>
      <c r="Q38" s="42">
        <v>28.109500000000001</v>
      </c>
      <c r="R38" s="44">
        <v>5</v>
      </c>
      <c r="S38" s="42">
        <v>4.0099999999999997E-2</v>
      </c>
      <c r="T38" s="45">
        <v>176</v>
      </c>
      <c r="U38" s="41">
        <v>1.4123000000000001</v>
      </c>
      <c r="V38" s="40">
        <v>166</v>
      </c>
      <c r="W38" s="41">
        <v>1.2536</v>
      </c>
      <c r="X38" s="25">
        <v>2577</v>
      </c>
      <c r="Y38" s="26">
        <v>99.921999999999997</v>
      </c>
    </row>
    <row r="39" spans="1:25" s="24" customFormat="1" ht="15" customHeight="1" x14ac:dyDescent="0.2">
      <c r="A39" s="22" t="s">
        <v>19</v>
      </c>
      <c r="B39" s="62" t="s">
        <v>51</v>
      </c>
      <c r="C39" s="61">
        <v>2924</v>
      </c>
      <c r="D39" s="66">
        <v>58</v>
      </c>
      <c r="E39" s="67">
        <v>1.9836</v>
      </c>
      <c r="F39" s="65">
        <v>2866</v>
      </c>
      <c r="G39" s="67">
        <v>98.016400000000004</v>
      </c>
      <c r="H39" s="66">
        <v>325</v>
      </c>
      <c r="I39" s="69">
        <v>11.3398</v>
      </c>
      <c r="J39" s="70">
        <v>4</v>
      </c>
      <c r="K39" s="69">
        <v>0.1396</v>
      </c>
      <c r="L39" s="66">
        <v>1832</v>
      </c>
      <c r="M39" s="69">
        <v>63.921799999999998</v>
      </c>
      <c r="N39" s="70">
        <v>130</v>
      </c>
      <c r="O39" s="69">
        <v>4.5358999999999998</v>
      </c>
      <c r="P39" s="66">
        <v>513</v>
      </c>
      <c r="Q39" s="69">
        <v>17.8995</v>
      </c>
      <c r="R39" s="70">
        <v>3</v>
      </c>
      <c r="S39" s="69">
        <v>0.1047</v>
      </c>
      <c r="T39" s="74">
        <v>59</v>
      </c>
      <c r="U39" s="67">
        <v>2.0586000000000002</v>
      </c>
      <c r="V39" s="65">
        <v>672</v>
      </c>
      <c r="W39" s="67">
        <v>22.982199999999999</v>
      </c>
      <c r="X39" s="76">
        <v>880</v>
      </c>
      <c r="Y39" s="77">
        <v>100</v>
      </c>
    </row>
    <row r="40" spans="1:25" s="24" customFormat="1" ht="15" customHeight="1" x14ac:dyDescent="0.2">
      <c r="A40" s="22" t="s">
        <v>19</v>
      </c>
      <c r="B40" s="59" t="s">
        <v>52</v>
      </c>
      <c r="C40" s="48">
        <v>22592</v>
      </c>
      <c r="D40" s="40">
        <v>1945</v>
      </c>
      <c r="E40" s="41">
        <v>8.6091999999999995</v>
      </c>
      <c r="F40" s="40">
        <v>20647</v>
      </c>
      <c r="G40" s="41">
        <v>91.390799999999999</v>
      </c>
      <c r="H40" s="40">
        <v>139</v>
      </c>
      <c r="I40" s="42">
        <v>0.67320000000000002</v>
      </c>
      <c r="J40" s="44">
        <v>153</v>
      </c>
      <c r="K40" s="42">
        <v>0.74099999999999999</v>
      </c>
      <c r="L40" s="40">
        <v>3957</v>
      </c>
      <c r="M40" s="42">
        <v>19.164999999999999</v>
      </c>
      <c r="N40" s="44">
        <v>7093</v>
      </c>
      <c r="O40" s="42">
        <v>34.353700000000003</v>
      </c>
      <c r="P40" s="40">
        <v>8776</v>
      </c>
      <c r="Q40" s="42">
        <v>42.505000000000003</v>
      </c>
      <c r="R40" s="44">
        <v>5</v>
      </c>
      <c r="S40" s="42">
        <v>2.4199999999999999E-2</v>
      </c>
      <c r="T40" s="45">
        <v>524</v>
      </c>
      <c r="U40" s="41">
        <v>2.5379</v>
      </c>
      <c r="V40" s="40">
        <v>953</v>
      </c>
      <c r="W40" s="41">
        <v>4.2183000000000002</v>
      </c>
      <c r="X40" s="25">
        <v>4916</v>
      </c>
      <c r="Y40" s="26">
        <v>99.897999999999996</v>
      </c>
    </row>
    <row r="41" spans="1:25" s="24" customFormat="1" ht="15" customHeight="1" x14ac:dyDescent="0.2">
      <c r="A41" s="22" t="s">
        <v>19</v>
      </c>
      <c r="B41" s="62" t="s">
        <v>53</v>
      </c>
      <c r="C41" s="61">
        <v>23156</v>
      </c>
      <c r="D41" s="66">
        <v>1983</v>
      </c>
      <c r="E41" s="67">
        <v>8.5637000000000008</v>
      </c>
      <c r="F41" s="66">
        <v>21173</v>
      </c>
      <c r="G41" s="67">
        <v>91.436300000000003</v>
      </c>
      <c r="H41" s="66">
        <v>387</v>
      </c>
      <c r="I41" s="69">
        <v>1.8278000000000001</v>
      </c>
      <c r="J41" s="70">
        <v>64</v>
      </c>
      <c r="K41" s="69">
        <v>0.30230000000000001</v>
      </c>
      <c r="L41" s="66">
        <v>1874</v>
      </c>
      <c r="M41" s="69">
        <v>8.8508999999999993</v>
      </c>
      <c r="N41" s="70">
        <v>10663</v>
      </c>
      <c r="O41" s="69">
        <v>50.3613</v>
      </c>
      <c r="P41" s="66">
        <v>7216</v>
      </c>
      <c r="Q41" s="69">
        <v>34.081099999999999</v>
      </c>
      <c r="R41" s="70">
        <v>6</v>
      </c>
      <c r="S41" s="69">
        <v>2.8299999999999999E-2</v>
      </c>
      <c r="T41" s="73">
        <v>963</v>
      </c>
      <c r="U41" s="67">
        <v>4.5481999999999996</v>
      </c>
      <c r="V41" s="66">
        <v>1000</v>
      </c>
      <c r="W41" s="67">
        <v>4.3185000000000002</v>
      </c>
      <c r="X41" s="76">
        <v>2618</v>
      </c>
      <c r="Y41" s="77">
        <v>100</v>
      </c>
    </row>
    <row r="42" spans="1:25" s="24" customFormat="1" ht="15" customHeight="1" x14ac:dyDescent="0.2">
      <c r="A42" s="22" t="s">
        <v>19</v>
      </c>
      <c r="B42" s="59" t="s">
        <v>54</v>
      </c>
      <c r="C42" s="48">
        <v>532</v>
      </c>
      <c r="D42" s="40">
        <v>49</v>
      </c>
      <c r="E42" s="41">
        <v>9.2104999999999997</v>
      </c>
      <c r="F42" s="40">
        <v>483</v>
      </c>
      <c r="G42" s="41">
        <v>90.789500000000004</v>
      </c>
      <c r="H42" s="40">
        <v>108</v>
      </c>
      <c r="I42" s="42">
        <v>22.360199999999999</v>
      </c>
      <c r="J42" s="44">
        <v>3</v>
      </c>
      <c r="K42" s="42">
        <v>0.62109999999999999</v>
      </c>
      <c r="L42" s="40">
        <v>25</v>
      </c>
      <c r="M42" s="42">
        <v>5.1760000000000002</v>
      </c>
      <c r="N42" s="44">
        <v>48</v>
      </c>
      <c r="O42" s="42">
        <v>9.9379000000000008</v>
      </c>
      <c r="P42" s="40">
        <v>296</v>
      </c>
      <c r="Q42" s="42">
        <v>61.2836</v>
      </c>
      <c r="R42" s="44">
        <v>2</v>
      </c>
      <c r="S42" s="42">
        <v>0.41410000000000002</v>
      </c>
      <c r="T42" s="45">
        <v>1</v>
      </c>
      <c r="U42" s="41">
        <v>0.20699999999999999</v>
      </c>
      <c r="V42" s="40">
        <v>19</v>
      </c>
      <c r="W42" s="41">
        <v>3.5714000000000001</v>
      </c>
      <c r="X42" s="25">
        <v>481</v>
      </c>
      <c r="Y42" s="26">
        <v>100</v>
      </c>
    </row>
    <row r="43" spans="1:25" s="24" customFormat="1" ht="15" customHeight="1" x14ac:dyDescent="0.2">
      <c r="A43" s="22" t="s">
        <v>19</v>
      </c>
      <c r="B43" s="62" t="s">
        <v>55</v>
      </c>
      <c r="C43" s="61">
        <v>28022</v>
      </c>
      <c r="D43" s="65">
        <v>2237</v>
      </c>
      <c r="E43" s="67">
        <v>7.9829999999999997</v>
      </c>
      <c r="F43" s="66">
        <v>25785</v>
      </c>
      <c r="G43" s="67">
        <v>92.016999999999996</v>
      </c>
      <c r="H43" s="65">
        <v>29</v>
      </c>
      <c r="I43" s="69">
        <v>0.1125</v>
      </c>
      <c r="J43" s="70">
        <v>48</v>
      </c>
      <c r="K43" s="69">
        <v>0.1862</v>
      </c>
      <c r="L43" s="65">
        <v>1160</v>
      </c>
      <c r="M43" s="69">
        <v>4.4987000000000004</v>
      </c>
      <c r="N43" s="70">
        <v>10508</v>
      </c>
      <c r="O43" s="69">
        <v>40.752400000000002</v>
      </c>
      <c r="P43" s="65">
        <v>12410</v>
      </c>
      <c r="Q43" s="69">
        <v>48.128799999999998</v>
      </c>
      <c r="R43" s="70">
        <v>4</v>
      </c>
      <c r="S43" s="69">
        <v>1.55E-2</v>
      </c>
      <c r="T43" s="73">
        <v>1626</v>
      </c>
      <c r="U43" s="67">
        <v>6.306</v>
      </c>
      <c r="V43" s="66">
        <v>488</v>
      </c>
      <c r="W43" s="67">
        <v>1.7415</v>
      </c>
      <c r="X43" s="76">
        <v>3631</v>
      </c>
      <c r="Y43" s="77">
        <v>100</v>
      </c>
    </row>
    <row r="44" spans="1:25" s="24" customFormat="1" ht="15" customHeight="1" x14ac:dyDescent="0.2">
      <c r="A44" s="22" t="s">
        <v>19</v>
      </c>
      <c r="B44" s="59" t="s">
        <v>56</v>
      </c>
      <c r="C44" s="39">
        <v>8870</v>
      </c>
      <c r="D44" s="40">
        <v>337</v>
      </c>
      <c r="E44" s="41">
        <v>3.7993000000000001</v>
      </c>
      <c r="F44" s="46">
        <v>8533</v>
      </c>
      <c r="G44" s="41">
        <v>96.200699999999998</v>
      </c>
      <c r="H44" s="40">
        <v>1095</v>
      </c>
      <c r="I44" s="42">
        <v>12.8325</v>
      </c>
      <c r="J44" s="43">
        <v>23</v>
      </c>
      <c r="K44" s="42">
        <v>0.26950000000000002</v>
      </c>
      <c r="L44" s="40">
        <v>987</v>
      </c>
      <c r="M44" s="42">
        <v>11.5669</v>
      </c>
      <c r="N44" s="43">
        <v>2186</v>
      </c>
      <c r="O44" s="42">
        <v>25.618200000000002</v>
      </c>
      <c r="P44" s="40">
        <v>3609</v>
      </c>
      <c r="Q44" s="42">
        <v>42.294600000000003</v>
      </c>
      <c r="R44" s="43">
        <v>10</v>
      </c>
      <c r="S44" s="42">
        <v>0.1172</v>
      </c>
      <c r="T44" s="47">
        <v>623</v>
      </c>
      <c r="U44" s="41">
        <v>7.3010999999999999</v>
      </c>
      <c r="V44" s="46">
        <v>590</v>
      </c>
      <c r="W44" s="41">
        <v>6.6516000000000002</v>
      </c>
      <c r="X44" s="25">
        <v>1815</v>
      </c>
      <c r="Y44" s="26">
        <v>100</v>
      </c>
    </row>
    <row r="45" spans="1:25" s="24" customFormat="1" ht="15" customHeight="1" x14ac:dyDescent="0.2">
      <c r="A45" s="22" t="s">
        <v>19</v>
      </c>
      <c r="B45" s="62" t="s">
        <v>57</v>
      </c>
      <c r="C45" s="61">
        <v>5083</v>
      </c>
      <c r="D45" s="66">
        <v>348</v>
      </c>
      <c r="E45" s="67">
        <v>6.8464</v>
      </c>
      <c r="F45" s="66">
        <v>4735</v>
      </c>
      <c r="G45" s="67">
        <v>93.153599999999997</v>
      </c>
      <c r="H45" s="66">
        <v>104</v>
      </c>
      <c r="I45" s="69">
        <v>2.1964000000000001</v>
      </c>
      <c r="J45" s="70">
        <v>35</v>
      </c>
      <c r="K45" s="69">
        <v>0.73919999999999997</v>
      </c>
      <c r="L45" s="66">
        <v>1004</v>
      </c>
      <c r="M45" s="69">
        <v>21.203800000000001</v>
      </c>
      <c r="N45" s="70">
        <v>249</v>
      </c>
      <c r="O45" s="69">
        <v>5.2587000000000002</v>
      </c>
      <c r="P45" s="66">
        <v>3037</v>
      </c>
      <c r="Q45" s="69">
        <v>64.139399999999995</v>
      </c>
      <c r="R45" s="70">
        <v>17</v>
      </c>
      <c r="S45" s="69">
        <v>0.35899999999999999</v>
      </c>
      <c r="T45" s="73">
        <v>289</v>
      </c>
      <c r="U45" s="67">
        <v>6.1035000000000004</v>
      </c>
      <c r="V45" s="66">
        <v>428</v>
      </c>
      <c r="W45" s="67">
        <v>8.4201999999999995</v>
      </c>
      <c r="X45" s="76">
        <v>1283</v>
      </c>
      <c r="Y45" s="77">
        <v>100</v>
      </c>
    </row>
    <row r="46" spans="1:25" s="24" customFormat="1" ht="15" customHeight="1" x14ac:dyDescent="0.2">
      <c r="A46" s="22" t="s">
        <v>19</v>
      </c>
      <c r="B46" s="59" t="s">
        <v>58</v>
      </c>
      <c r="C46" s="39">
        <v>22695</v>
      </c>
      <c r="D46" s="40">
        <v>994</v>
      </c>
      <c r="E46" s="41">
        <v>4.3798000000000004</v>
      </c>
      <c r="F46" s="40">
        <v>21701</v>
      </c>
      <c r="G46" s="41">
        <v>95.620199999999997</v>
      </c>
      <c r="H46" s="40">
        <v>33</v>
      </c>
      <c r="I46" s="42">
        <v>0.15210000000000001</v>
      </c>
      <c r="J46" s="44">
        <v>78</v>
      </c>
      <c r="K46" s="42">
        <v>0.3594</v>
      </c>
      <c r="L46" s="40">
        <v>3351</v>
      </c>
      <c r="M46" s="42">
        <v>15.441700000000001</v>
      </c>
      <c r="N46" s="44">
        <v>8179</v>
      </c>
      <c r="O46" s="42">
        <v>37.689500000000002</v>
      </c>
      <c r="P46" s="40">
        <v>9114</v>
      </c>
      <c r="Q46" s="42">
        <v>41.998100000000001</v>
      </c>
      <c r="R46" s="44">
        <v>3</v>
      </c>
      <c r="S46" s="42">
        <v>1.38E-2</v>
      </c>
      <c r="T46" s="47">
        <v>943</v>
      </c>
      <c r="U46" s="41">
        <v>4.3453999999999997</v>
      </c>
      <c r="V46" s="40">
        <v>866</v>
      </c>
      <c r="W46" s="41">
        <v>3.8157999999999999</v>
      </c>
      <c r="X46" s="25">
        <v>3027</v>
      </c>
      <c r="Y46" s="26">
        <v>100</v>
      </c>
    </row>
    <row r="47" spans="1:25" s="24" customFormat="1" ht="15" customHeight="1" x14ac:dyDescent="0.2">
      <c r="A47" s="22" t="s">
        <v>19</v>
      </c>
      <c r="B47" s="62" t="s">
        <v>59</v>
      </c>
      <c r="C47" s="63">
        <v>1432</v>
      </c>
      <c r="D47" s="65">
        <v>106</v>
      </c>
      <c r="E47" s="67">
        <v>7.4021999999999997</v>
      </c>
      <c r="F47" s="65">
        <v>1326</v>
      </c>
      <c r="G47" s="67">
        <v>92.597800000000007</v>
      </c>
      <c r="H47" s="65">
        <v>29</v>
      </c>
      <c r="I47" s="69">
        <v>2.1869999999999998</v>
      </c>
      <c r="J47" s="71">
        <v>11</v>
      </c>
      <c r="K47" s="69">
        <v>0.8296</v>
      </c>
      <c r="L47" s="65">
        <v>423</v>
      </c>
      <c r="M47" s="69">
        <v>31.900500000000001</v>
      </c>
      <c r="N47" s="71">
        <v>172</v>
      </c>
      <c r="O47" s="69">
        <v>12.971299999999999</v>
      </c>
      <c r="P47" s="65">
        <v>616</v>
      </c>
      <c r="Q47" s="69">
        <v>46.455500000000001</v>
      </c>
      <c r="R47" s="71">
        <v>0</v>
      </c>
      <c r="S47" s="69">
        <v>0</v>
      </c>
      <c r="T47" s="73">
        <v>75</v>
      </c>
      <c r="U47" s="67">
        <v>5.6561000000000003</v>
      </c>
      <c r="V47" s="65">
        <v>112</v>
      </c>
      <c r="W47" s="67">
        <v>7.8212000000000002</v>
      </c>
      <c r="X47" s="76">
        <v>308</v>
      </c>
      <c r="Y47" s="77">
        <v>100</v>
      </c>
    </row>
    <row r="48" spans="1:25" s="24" customFormat="1" ht="15" customHeight="1" x14ac:dyDescent="0.2">
      <c r="A48" s="22" t="s">
        <v>19</v>
      </c>
      <c r="B48" s="59" t="s">
        <v>60</v>
      </c>
      <c r="C48" s="39">
        <v>14403</v>
      </c>
      <c r="D48" s="46">
        <v>1182</v>
      </c>
      <c r="E48" s="41">
        <v>8.2065999999999999</v>
      </c>
      <c r="F48" s="46">
        <v>13221</v>
      </c>
      <c r="G48" s="41">
        <v>91.793400000000005</v>
      </c>
      <c r="H48" s="46">
        <v>50</v>
      </c>
      <c r="I48" s="42">
        <v>0.37819999999999998</v>
      </c>
      <c r="J48" s="44">
        <v>24</v>
      </c>
      <c r="K48" s="42">
        <v>0.18149999999999999</v>
      </c>
      <c r="L48" s="46">
        <v>526</v>
      </c>
      <c r="M48" s="42">
        <v>3.9784999999999999</v>
      </c>
      <c r="N48" s="44">
        <v>7867</v>
      </c>
      <c r="O48" s="42">
        <v>59.503799999999998</v>
      </c>
      <c r="P48" s="46">
        <v>4375</v>
      </c>
      <c r="Q48" s="42">
        <v>33.091299999999997</v>
      </c>
      <c r="R48" s="44">
        <v>6</v>
      </c>
      <c r="S48" s="42">
        <v>4.5400000000000003E-2</v>
      </c>
      <c r="T48" s="47">
        <v>373</v>
      </c>
      <c r="U48" s="41">
        <v>2.8212999999999999</v>
      </c>
      <c r="V48" s="46">
        <v>462</v>
      </c>
      <c r="W48" s="41">
        <v>3.2077</v>
      </c>
      <c r="X48" s="25">
        <v>1236</v>
      </c>
      <c r="Y48" s="26">
        <v>99.918999999999997</v>
      </c>
    </row>
    <row r="49" spans="1:25" s="24" customFormat="1" ht="15" customHeight="1" x14ac:dyDescent="0.2">
      <c r="A49" s="22" t="s">
        <v>19</v>
      </c>
      <c r="B49" s="62" t="s">
        <v>61</v>
      </c>
      <c r="C49" s="63">
        <v>876</v>
      </c>
      <c r="D49" s="65">
        <v>34</v>
      </c>
      <c r="E49" s="67">
        <v>3.8813</v>
      </c>
      <c r="F49" s="66">
        <v>842</v>
      </c>
      <c r="G49" s="67">
        <v>96.118700000000004</v>
      </c>
      <c r="H49" s="65">
        <v>227</v>
      </c>
      <c r="I49" s="69">
        <v>26.959599999999998</v>
      </c>
      <c r="J49" s="70">
        <v>2</v>
      </c>
      <c r="K49" s="69">
        <v>0.23749999999999999</v>
      </c>
      <c r="L49" s="65">
        <v>51</v>
      </c>
      <c r="M49" s="69">
        <v>6.0570000000000004</v>
      </c>
      <c r="N49" s="70">
        <v>73</v>
      </c>
      <c r="O49" s="69">
        <v>8.6698000000000004</v>
      </c>
      <c r="P49" s="65">
        <v>447</v>
      </c>
      <c r="Q49" s="69">
        <v>53.087899999999998</v>
      </c>
      <c r="R49" s="70">
        <v>2</v>
      </c>
      <c r="S49" s="69">
        <v>0.23749999999999999</v>
      </c>
      <c r="T49" s="73">
        <v>40</v>
      </c>
      <c r="U49" s="67">
        <v>4.7506000000000004</v>
      </c>
      <c r="V49" s="66">
        <v>37</v>
      </c>
      <c r="W49" s="67">
        <v>4.2237</v>
      </c>
      <c r="X49" s="76">
        <v>688</v>
      </c>
      <c r="Y49" s="77">
        <v>100</v>
      </c>
    </row>
    <row r="50" spans="1:25" s="24" customFormat="1" ht="15" customHeight="1" x14ac:dyDescent="0.2">
      <c r="A50" s="22" t="s">
        <v>19</v>
      </c>
      <c r="B50" s="59" t="s">
        <v>62</v>
      </c>
      <c r="C50" s="39">
        <v>11708</v>
      </c>
      <c r="D50" s="40">
        <v>911</v>
      </c>
      <c r="E50" s="41">
        <v>7.7809999999999997</v>
      </c>
      <c r="F50" s="40">
        <v>10797</v>
      </c>
      <c r="G50" s="41">
        <v>92.218999999999994</v>
      </c>
      <c r="H50" s="40">
        <v>17</v>
      </c>
      <c r="I50" s="42">
        <v>0.1575</v>
      </c>
      <c r="J50" s="44">
        <v>31</v>
      </c>
      <c r="K50" s="42">
        <v>0.28710000000000002</v>
      </c>
      <c r="L50" s="40">
        <v>423</v>
      </c>
      <c r="M50" s="42">
        <v>3.9178000000000002</v>
      </c>
      <c r="N50" s="44">
        <v>5659</v>
      </c>
      <c r="O50" s="42">
        <v>52.412700000000001</v>
      </c>
      <c r="P50" s="40">
        <v>4496</v>
      </c>
      <c r="Q50" s="42">
        <v>41.641199999999998</v>
      </c>
      <c r="R50" s="44">
        <v>2</v>
      </c>
      <c r="S50" s="42">
        <v>1.8499999999999999E-2</v>
      </c>
      <c r="T50" s="47">
        <v>169</v>
      </c>
      <c r="U50" s="41">
        <v>1.5651999999999999</v>
      </c>
      <c r="V50" s="40">
        <v>241</v>
      </c>
      <c r="W50" s="41">
        <v>2.0583999999999998</v>
      </c>
      <c r="X50" s="25">
        <v>1818</v>
      </c>
      <c r="Y50" s="26">
        <v>100</v>
      </c>
    </row>
    <row r="51" spans="1:25" s="24" customFormat="1" ht="15" customHeight="1" x14ac:dyDescent="0.2">
      <c r="A51" s="22" t="s">
        <v>19</v>
      </c>
      <c r="B51" s="62" t="s">
        <v>63</v>
      </c>
      <c r="C51" s="61">
        <v>49197</v>
      </c>
      <c r="D51" s="65">
        <v>12513</v>
      </c>
      <c r="E51" s="67">
        <v>25.4345</v>
      </c>
      <c r="F51" s="65">
        <v>36684</v>
      </c>
      <c r="G51" s="67">
        <v>74.5655</v>
      </c>
      <c r="H51" s="65">
        <v>94</v>
      </c>
      <c r="I51" s="69">
        <v>0.25619999999999998</v>
      </c>
      <c r="J51" s="71">
        <v>143</v>
      </c>
      <c r="K51" s="69">
        <v>0.38979999999999998</v>
      </c>
      <c r="L51" s="65">
        <v>16192</v>
      </c>
      <c r="M51" s="69">
        <v>44.139099999999999</v>
      </c>
      <c r="N51" s="71">
        <v>11790</v>
      </c>
      <c r="O51" s="69">
        <v>32.139400000000002</v>
      </c>
      <c r="P51" s="65">
        <v>7703</v>
      </c>
      <c r="Q51" s="69">
        <v>20.9983</v>
      </c>
      <c r="R51" s="71">
        <v>23</v>
      </c>
      <c r="S51" s="69">
        <v>6.2700000000000006E-2</v>
      </c>
      <c r="T51" s="73">
        <v>739</v>
      </c>
      <c r="U51" s="67">
        <v>2.0145</v>
      </c>
      <c r="V51" s="65">
        <v>4981</v>
      </c>
      <c r="W51" s="67">
        <v>10.124599999999999</v>
      </c>
      <c r="X51" s="76">
        <v>8616</v>
      </c>
      <c r="Y51" s="77">
        <v>100</v>
      </c>
    </row>
    <row r="52" spans="1:25" s="24" customFormat="1" ht="15" customHeight="1" x14ac:dyDescent="0.2">
      <c r="A52" s="22" t="s">
        <v>19</v>
      </c>
      <c r="B52" s="59" t="s">
        <v>64</v>
      </c>
      <c r="C52" s="39">
        <v>2094</v>
      </c>
      <c r="D52" s="46">
        <v>76</v>
      </c>
      <c r="E52" s="41">
        <v>3.6294</v>
      </c>
      <c r="F52" s="40">
        <v>2018</v>
      </c>
      <c r="G52" s="41">
        <v>96.370599999999996</v>
      </c>
      <c r="H52" s="46">
        <v>47</v>
      </c>
      <c r="I52" s="42">
        <v>2.3290000000000002</v>
      </c>
      <c r="J52" s="44">
        <v>9</v>
      </c>
      <c r="K52" s="42">
        <v>0.44600000000000001</v>
      </c>
      <c r="L52" s="46">
        <v>451</v>
      </c>
      <c r="M52" s="42">
        <v>22.3489</v>
      </c>
      <c r="N52" s="44">
        <v>87</v>
      </c>
      <c r="O52" s="42">
        <v>4.3112000000000004</v>
      </c>
      <c r="P52" s="46">
        <v>1365</v>
      </c>
      <c r="Q52" s="42">
        <v>67.641199999999998</v>
      </c>
      <c r="R52" s="44">
        <v>18</v>
      </c>
      <c r="S52" s="42">
        <v>0.89200000000000002</v>
      </c>
      <c r="T52" s="45">
        <v>41</v>
      </c>
      <c r="U52" s="41">
        <v>2.0316999999999998</v>
      </c>
      <c r="V52" s="40">
        <v>258</v>
      </c>
      <c r="W52" s="41">
        <v>12.3209</v>
      </c>
      <c r="X52" s="25">
        <v>1009</v>
      </c>
      <c r="Y52" s="26">
        <v>100</v>
      </c>
    </row>
    <row r="53" spans="1:25" s="24" customFormat="1" ht="15" customHeight="1" x14ac:dyDescent="0.2">
      <c r="A53" s="22" t="s">
        <v>19</v>
      </c>
      <c r="B53" s="62" t="s">
        <v>65</v>
      </c>
      <c r="C53" s="63">
        <v>858</v>
      </c>
      <c r="D53" s="66">
        <v>156</v>
      </c>
      <c r="E53" s="67">
        <v>18.181799999999999</v>
      </c>
      <c r="F53" s="65">
        <v>702</v>
      </c>
      <c r="G53" s="67">
        <v>81.818200000000004</v>
      </c>
      <c r="H53" s="66">
        <v>10</v>
      </c>
      <c r="I53" s="69">
        <v>1.4245000000000001</v>
      </c>
      <c r="J53" s="70">
        <v>2</v>
      </c>
      <c r="K53" s="69">
        <v>0.28489999999999999</v>
      </c>
      <c r="L53" s="66">
        <v>7</v>
      </c>
      <c r="M53" s="69">
        <v>0.99719999999999998</v>
      </c>
      <c r="N53" s="70">
        <v>32</v>
      </c>
      <c r="O53" s="69">
        <v>4.5583999999999998</v>
      </c>
      <c r="P53" s="66">
        <v>638</v>
      </c>
      <c r="Q53" s="69">
        <v>90.883200000000002</v>
      </c>
      <c r="R53" s="70">
        <v>0</v>
      </c>
      <c r="S53" s="69">
        <v>0</v>
      </c>
      <c r="T53" s="73">
        <v>13</v>
      </c>
      <c r="U53" s="67">
        <v>1.8519000000000001</v>
      </c>
      <c r="V53" s="65">
        <v>9</v>
      </c>
      <c r="W53" s="67">
        <v>1.0489999999999999</v>
      </c>
      <c r="X53" s="76">
        <v>306</v>
      </c>
      <c r="Y53" s="77">
        <v>100</v>
      </c>
    </row>
    <row r="54" spans="1:25" s="24" customFormat="1" ht="15" customHeight="1" x14ac:dyDescent="0.2">
      <c r="A54" s="22" t="s">
        <v>19</v>
      </c>
      <c r="B54" s="59" t="s">
        <v>66</v>
      </c>
      <c r="C54" s="39">
        <v>15575</v>
      </c>
      <c r="D54" s="46">
        <v>1332</v>
      </c>
      <c r="E54" s="41">
        <v>8.5521999999999991</v>
      </c>
      <c r="F54" s="46">
        <v>14243</v>
      </c>
      <c r="G54" s="41">
        <v>91.447800000000001</v>
      </c>
      <c r="H54" s="46">
        <v>34</v>
      </c>
      <c r="I54" s="42">
        <v>0.2387</v>
      </c>
      <c r="J54" s="44">
        <v>101</v>
      </c>
      <c r="K54" s="72">
        <v>0.70909999999999995</v>
      </c>
      <c r="L54" s="46">
        <v>1153</v>
      </c>
      <c r="M54" s="42">
        <v>8.0952000000000002</v>
      </c>
      <c r="N54" s="44">
        <v>7146</v>
      </c>
      <c r="O54" s="72">
        <v>50.171999999999997</v>
      </c>
      <c r="P54" s="46">
        <v>5116</v>
      </c>
      <c r="Q54" s="42">
        <v>35.919400000000003</v>
      </c>
      <c r="R54" s="44">
        <v>12</v>
      </c>
      <c r="S54" s="42">
        <v>8.43E-2</v>
      </c>
      <c r="T54" s="47">
        <v>681</v>
      </c>
      <c r="U54" s="41">
        <v>4.7812999999999999</v>
      </c>
      <c r="V54" s="46">
        <v>707</v>
      </c>
      <c r="W54" s="41">
        <v>4.5392999999999999</v>
      </c>
      <c r="X54" s="25">
        <v>1971</v>
      </c>
      <c r="Y54" s="26">
        <v>100</v>
      </c>
    </row>
    <row r="55" spans="1:25" s="24" customFormat="1" ht="15" customHeight="1" x14ac:dyDescent="0.2">
      <c r="A55" s="22" t="s">
        <v>19</v>
      </c>
      <c r="B55" s="62" t="s">
        <v>67</v>
      </c>
      <c r="C55" s="61">
        <v>13008</v>
      </c>
      <c r="D55" s="65">
        <v>1558</v>
      </c>
      <c r="E55" s="67">
        <v>11.9772</v>
      </c>
      <c r="F55" s="66">
        <v>11450</v>
      </c>
      <c r="G55" s="67">
        <v>88.022800000000004</v>
      </c>
      <c r="H55" s="65">
        <v>313</v>
      </c>
      <c r="I55" s="69">
        <v>2.7336</v>
      </c>
      <c r="J55" s="70">
        <v>171</v>
      </c>
      <c r="K55" s="69">
        <v>1.4934000000000001</v>
      </c>
      <c r="L55" s="65">
        <v>2524</v>
      </c>
      <c r="M55" s="69">
        <v>22.043700000000001</v>
      </c>
      <c r="N55" s="70">
        <v>1218</v>
      </c>
      <c r="O55" s="69">
        <v>10.637600000000001</v>
      </c>
      <c r="P55" s="65">
        <v>6062</v>
      </c>
      <c r="Q55" s="69">
        <v>52.943199999999997</v>
      </c>
      <c r="R55" s="70">
        <v>95</v>
      </c>
      <c r="S55" s="69">
        <v>0.82969999999999999</v>
      </c>
      <c r="T55" s="74">
        <v>1067</v>
      </c>
      <c r="U55" s="67">
        <v>9.3187999999999995</v>
      </c>
      <c r="V55" s="66">
        <v>1174</v>
      </c>
      <c r="W55" s="67">
        <v>9.0251999999999999</v>
      </c>
      <c r="X55" s="76">
        <v>2305</v>
      </c>
      <c r="Y55" s="77">
        <v>100</v>
      </c>
    </row>
    <row r="56" spans="1:25" s="24" customFormat="1" ht="15" customHeight="1" x14ac:dyDescent="0.2">
      <c r="A56" s="22" t="s">
        <v>19</v>
      </c>
      <c r="B56" s="59" t="s">
        <v>68</v>
      </c>
      <c r="C56" s="39">
        <v>4950</v>
      </c>
      <c r="D56" s="40">
        <v>400</v>
      </c>
      <c r="E56" s="41">
        <v>8.0808</v>
      </c>
      <c r="F56" s="46">
        <v>4550</v>
      </c>
      <c r="G56" s="41">
        <v>91.919200000000004</v>
      </c>
      <c r="H56" s="40">
        <v>2</v>
      </c>
      <c r="I56" s="42">
        <v>4.3999999999999997E-2</v>
      </c>
      <c r="J56" s="44">
        <v>3</v>
      </c>
      <c r="K56" s="42">
        <v>6.59E-2</v>
      </c>
      <c r="L56" s="40">
        <v>40</v>
      </c>
      <c r="M56" s="42">
        <v>0.87909999999999999</v>
      </c>
      <c r="N56" s="44">
        <v>369</v>
      </c>
      <c r="O56" s="42">
        <v>8.1098999999999997</v>
      </c>
      <c r="P56" s="40">
        <v>4019</v>
      </c>
      <c r="Q56" s="42">
        <v>88.329700000000003</v>
      </c>
      <c r="R56" s="44">
        <v>2</v>
      </c>
      <c r="S56" s="42">
        <v>4.3999999999999997E-2</v>
      </c>
      <c r="T56" s="45">
        <v>115</v>
      </c>
      <c r="U56" s="41">
        <v>2.5274999999999999</v>
      </c>
      <c r="V56" s="46">
        <v>7</v>
      </c>
      <c r="W56" s="41">
        <v>0.1414</v>
      </c>
      <c r="X56" s="25">
        <v>720</v>
      </c>
      <c r="Y56" s="26">
        <v>100</v>
      </c>
    </row>
    <row r="57" spans="1:25" s="24" customFormat="1" ht="15" customHeight="1" x14ac:dyDescent="0.2">
      <c r="A57" s="22" t="s">
        <v>19</v>
      </c>
      <c r="B57" s="62" t="s">
        <v>69</v>
      </c>
      <c r="C57" s="61">
        <v>10170</v>
      </c>
      <c r="D57" s="65">
        <v>203</v>
      </c>
      <c r="E57" s="67">
        <v>1.9961</v>
      </c>
      <c r="F57" s="66">
        <v>9967</v>
      </c>
      <c r="G57" s="67">
        <v>98.003900000000002</v>
      </c>
      <c r="H57" s="65">
        <v>202</v>
      </c>
      <c r="I57" s="69">
        <v>2.0266999999999999</v>
      </c>
      <c r="J57" s="71">
        <v>67</v>
      </c>
      <c r="K57" s="69">
        <v>0.67220000000000002</v>
      </c>
      <c r="L57" s="65">
        <v>1093</v>
      </c>
      <c r="M57" s="69">
        <v>10.966200000000001</v>
      </c>
      <c r="N57" s="71">
        <v>3838</v>
      </c>
      <c r="O57" s="69">
        <v>38.507100000000001</v>
      </c>
      <c r="P57" s="65">
        <v>4318</v>
      </c>
      <c r="Q57" s="69">
        <v>43.323</v>
      </c>
      <c r="R57" s="71">
        <v>3</v>
      </c>
      <c r="S57" s="69">
        <v>3.0099999999999998E-2</v>
      </c>
      <c r="T57" s="74">
        <v>446</v>
      </c>
      <c r="U57" s="67">
        <v>4.4748000000000001</v>
      </c>
      <c r="V57" s="66">
        <v>487</v>
      </c>
      <c r="W57" s="67">
        <v>4.7885999999999997</v>
      </c>
      <c r="X57" s="76">
        <v>2232</v>
      </c>
      <c r="Y57" s="77">
        <v>100</v>
      </c>
    </row>
    <row r="58" spans="1:25" s="24" customFormat="1" ht="15" customHeight="1" thickBot="1" x14ac:dyDescent="0.25">
      <c r="A58" s="22" t="s">
        <v>19</v>
      </c>
      <c r="B58" s="64" t="s">
        <v>70</v>
      </c>
      <c r="C58" s="49">
        <v>782</v>
      </c>
      <c r="D58" s="52">
        <v>19</v>
      </c>
      <c r="E58" s="51">
        <v>2.4297</v>
      </c>
      <c r="F58" s="50">
        <v>763</v>
      </c>
      <c r="G58" s="51">
        <v>97.570300000000003</v>
      </c>
      <c r="H58" s="52">
        <v>60</v>
      </c>
      <c r="I58" s="53">
        <v>7.8636999999999997</v>
      </c>
      <c r="J58" s="54">
        <v>1</v>
      </c>
      <c r="K58" s="53">
        <v>0.13109999999999999</v>
      </c>
      <c r="L58" s="52">
        <v>113</v>
      </c>
      <c r="M58" s="53">
        <v>14.81</v>
      </c>
      <c r="N58" s="54">
        <v>14</v>
      </c>
      <c r="O58" s="53">
        <v>1.8349</v>
      </c>
      <c r="P58" s="52">
        <v>555</v>
      </c>
      <c r="Q58" s="53">
        <v>72.739199999999997</v>
      </c>
      <c r="R58" s="54">
        <v>1</v>
      </c>
      <c r="S58" s="53">
        <v>0.13109999999999999</v>
      </c>
      <c r="T58" s="75">
        <v>19</v>
      </c>
      <c r="U58" s="51">
        <v>2.4902000000000002</v>
      </c>
      <c r="V58" s="50">
        <v>24</v>
      </c>
      <c r="W58" s="51">
        <v>3.0691000000000002</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78</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77</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76</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 C68," public school male students with disabilities who received ", LOWER(A7), ", ",D68," (",TEXT(E7,"0.0"),"%) were served solely under Section 504 and ", F68," (",TEXT(G7,"0.0"),"%) were served under IDEA.")</f>
        <v>NOTE: Table reads (for US Totals):  Of all 534,109 public school male students with disabilities who received one or more out-of-school suspensions, 55,230 (10.3%) were served solely under Section 504 and 478,879 (89.7%)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",TEXT(F7,"#,##0")," public school male students with disabilities served under IDEA who received ",LOWER(A7), ", ",TEXT(H7,"#,##0")," (",TEXT(I7,"0.0"),"%) were American Indian or Alaska Native.")</f>
        <v xml:space="preserve">            Table reads (for US Race/Ethnicity):  Of all 478,879 public school male students with disabilities served under IDEA who received one or more out-of-school suspensions, 6,643 (1.4%)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106" t="s">
        <v>74</v>
      </c>
      <c r="C65" s="106"/>
      <c r="D65" s="106"/>
      <c r="E65" s="106"/>
      <c r="F65" s="106"/>
      <c r="G65" s="106"/>
      <c r="H65" s="106"/>
      <c r="I65" s="106"/>
      <c r="J65" s="106"/>
      <c r="K65" s="106"/>
      <c r="L65" s="106"/>
      <c r="M65" s="106"/>
      <c r="N65" s="106"/>
      <c r="O65" s="106"/>
      <c r="P65" s="106"/>
      <c r="Q65" s="106"/>
      <c r="R65" s="106"/>
      <c r="S65" s="106"/>
      <c r="T65" s="106"/>
      <c r="U65" s="106"/>
      <c r="V65" s="106"/>
      <c r="W65" s="106"/>
      <c r="X65" s="30"/>
      <c r="Y65" s="30"/>
    </row>
    <row r="66" spans="1:26" s="35" customFormat="1" ht="14.1" customHeight="1" x14ac:dyDescent="0.2">
      <c r="A66" s="38"/>
      <c r="B66" s="106" t="s">
        <v>75</v>
      </c>
      <c r="C66" s="106"/>
      <c r="D66" s="106"/>
      <c r="E66" s="106"/>
      <c r="F66" s="106"/>
      <c r="G66" s="106"/>
      <c r="H66" s="106"/>
      <c r="I66" s="106"/>
      <c r="J66" s="106"/>
      <c r="K66" s="106"/>
      <c r="L66" s="106"/>
      <c r="M66" s="106"/>
      <c r="N66" s="106"/>
      <c r="O66" s="106"/>
      <c r="P66" s="106"/>
      <c r="Q66" s="106"/>
      <c r="R66" s="106"/>
      <c r="S66" s="106"/>
      <c r="T66" s="106"/>
      <c r="U66" s="106"/>
      <c r="V66" s="106"/>
      <c r="W66" s="106"/>
      <c r="X66" s="34"/>
      <c r="Y66" s="33"/>
    </row>
    <row r="67" spans="1:26" ht="15" customHeight="1" x14ac:dyDescent="0.2"/>
    <row r="68" spans="1:26" x14ac:dyDescent="0.2">
      <c r="B68" s="55"/>
      <c r="C68" s="56" t="str">
        <f>IF(ISTEXT(C7),LEFT(C7,3),TEXT(C7,"#,##0"))</f>
        <v>534,109</v>
      </c>
      <c r="D68" s="56" t="str">
        <f>IF(ISTEXT(D7),LEFT(D7,3),TEXT(D7,"#,##0"))</f>
        <v>55,230</v>
      </c>
      <c r="E68" s="56"/>
      <c r="F68" s="56" t="str">
        <f>IF(ISTEXT(F7),LEFT(F7,3),TEXT(F7,"#,##0"))</f>
        <v>478,879</v>
      </c>
      <c r="G68" s="56"/>
      <c r="H68" s="56" t="str">
        <f>IF(ISTEXT(H7),LEFT(H7,3),TEXT(H7,"#,##0"))</f>
        <v>6,643</v>
      </c>
      <c r="I68" s="5"/>
      <c r="J68" s="5"/>
      <c r="K68" s="5"/>
      <c r="L68" s="5"/>
      <c r="M68" s="5"/>
      <c r="N68" s="5"/>
      <c r="O68" s="5"/>
      <c r="P68" s="5"/>
      <c r="Q68" s="5"/>
      <c r="R68" s="5"/>
      <c r="S68" s="5"/>
      <c r="T68" s="5"/>
      <c r="U68" s="5"/>
      <c r="V68" s="57"/>
      <c r="W68" s="58"/>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58"/>
    </row>
  </sheetData>
  <mergeCells count="18">
    <mergeCell ref="B2:W2"/>
    <mergeCell ref="B4:B5"/>
    <mergeCell ref="C4:C5"/>
    <mergeCell ref="D4:E5"/>
    <mergeCell ref="F4:G5"/>
    <mergeCell ref="H4:U4"/>
    <mergeCell ref="V4:W5"/>
    <mergeCell ref="T5:U5"/>
    <mergeCell ref="B65:W65"/>
    <mergeCell ref="B66:W66"/>
    <mergeCell ref="X4:X5"/>
    <mergeCell ref="Y4:Y5"/>
    <mergeCell ref="H5:I5"/>
    <mergeCell ref="J5:K5"/>
    <mergeCell ref="L5:M5"/>
    <mergeCell ref="N5:O5"/>
    <mergeCell ref="P5:Q5"/>
    <mergeCell ref="R5:S5"/>
  </mergeCells>
  <pageMargins left="0.7" right="0.7" top="0.75" bottom="0.75" header="0.3" footer="0.3"/>
  <pageSetup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4.25" x14ac:dyDescent="0.2"/>
  <cols>
    <col min="1" max="1" width="3.28515625" style="36" customWidth="1"/>
    <col min="2" max="2" width="19.7109375" style="6" customWidth="1"/>
    <col min="3" max="3" width="14" style="6" customWidth="1"/>
    <col min="4" max="21" width="12.7109375" style="6" customWidth="1"/>
    <col min="22" max="22" width="12.7109375" style="5" customWidth="1"/>
    <col min="23" max="23" width="12.7109375" style="37" customWidth="1"/>
    <col min="24" max="25" width="12.710937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9" t="str">
        <f>CONCATENATE("Number and percentage of public school female students with disabilities receiving ",LOWER(A7), " by disability status, race/ethnicity, and English proficiency, by state: School Year 2015-16")</f>
        <v>Number and percentage of public school female students with disabilities receiving one or more out-of-school suspensions by disability status, race/ethnicity,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02" t="s">
        <v>0</v>
      </c>
      <c r="C4" s="104" t="s">
        <v>81</v>
      </c>
      <c r="D4" s="92" t="s">
        <v>3</v>
      </c>
      <c r="E4" s="93"/>
      <c r="F4" s="92" t="s">
        <v>2</v>
      </c>
      <c r="G4" s="93"/>
      <c r="H4" s="96" t="s">
        <v>80</v>
      </c>
      <c r="I4" s="97"/>
      <c r="J4" s="97"/>
      <c r="K4" s="97"/>
      <c r="L4" s="97"/>
      <c r="M4" s="97"/>
      <c r="N4" s="97"/>
      <c r="O4" s="97"/>
      <c r="P4" s="97"/>
      <c r="Q4" s="97"/>
      <c r="R4" s="97"/>
      <c r="S4" s="97"/>
      <c r="T4" s="97"/>
      <c r="U4" s="98"/>
      <c r="V4" s="92" t="s">
        <v>79</v>
      </c>
      <c r="W4" s="93"/>
      <c r="X4" s="100" t="s">
        <v>5</v>
      </c>
      <c r="Y4" s="85" t="s">
        <v>6</v>
      </c>
    </row>
    <row r="5" spans="1:25" s="12" customFormat="1" ht="24.95" customHeight="1" x14ac:dyDescent="0.2">
      <c r="A5" s="11"/>
      <c r="B5" s="103"/>
      <c r="C5" s="105"/>
      <c r="D5" s="94"/>
      <c r="E5" s="95"/>
      <c r="F5" s="94"/>
      <c r="G5" s="95"/>
      <c r="H5" s="87" t="s">
        <v>7</v>
      </c>
      <c r="I5" s="88"/>
      <c r="J5" s="89" t="s">
        <v>8</v>
      </c>
      <c r="K5" s="88"/>
      <c r="L5" s="90" t="s">
        <v>9</v>
      </c>
      <c r="M5" s="88"/>
      <c r="N5" s="90" t="s">
        <v>10</v>
      </c>
      <c r="O5" s="88"/>
      <c r="P5" s="90" t="s">
        <v>11</v>
      </c>
      <c r="Q5" s="88"/>
      <c r="R5" s="90" t="s">
        <v>12</v>
      </c>
      <c r="S5" s="88"/>
      <c r="T5" s="90" t="s">
        <v>13</v>
      </c>
      <c r="U5" s="91"/>
      <c r="V5" s="94"/>
      <c r="W5" s="95"/>
      <c r="X5" s="101"/>
      <c r="Y5" s="86"/>
    </row>
    <row r="6" spans="1:25"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row>
    <row r="7" spans="1:25" s="24" customFormat="1" ht="15" customHeight="1" x14ac:dyDescent="0.2">
      <c r="A7" s="22" t="s">
        <v>17</v>
      </c>
      <c r="B7" s="60" t="s">
        <v>18</v>
      </c>
      <c r="C7" s="61">
        <v>141816</v>
      </c>
      <c r="D7" s="65">
        <v>15966</v>
      </c>
      <c r="E7" s="67">
        <v>11.2583</v>
      </c>
      <c r="F7" s="68">
        <v>125850</v>
      </c>
      <c r="G7" s="67">
        <v>88.741699999999994</v>
      </c>
      <c r="H7" s="65">
        <v>1861</v>
      </c>
      <c r="I7" s="69">
        <v>1.4786999999999999</v>
      </c>
      <c r="J7" s="70">
        <v>581</v>
      </c>
      <c r="K7" s="69">
        <v>0.4617</v>
      </c>
      <c r="L7" s="65">
        <v>23068</v>
      </c>
      <c r="M7" s="69">
        <v>18.329799999999999</v>
      </c>
      <c r="N7" s="70">
        <v>55415</v>
      </c>
      <c r="O7" s="69">
        <v>44.032600000000002</v>
      </c>
      <c r="P7" s="65">
        <v>39857</v>
      </c>
      <c r="Q7" s="69">
        <v>31.670200000000001</v>
      </c>
      <c r="R7" s="70">
        <v>288</v>
      </c>
      <c r="S7" s="69">
        <v>0.2288</v>
      </c>
      <c r="T7" s="73">
        <v>4780</v>
      </c>
      <c r="U7" s="67">
        <v>3.7982</v>
      </c>
      <c r="V7" s="68">
        <v>7800</v>
      </c>
      <c r="W7" s="67">
        <v>5.5000999999999998</v>
      </c>
      <c r="X7" s="76">
        <v>96360</v>
      </c>
      <c r="Y7" s="77">
        <v>99.989000000000004</v>
      </c>
    </row>
    <row r="8" spans="1:25" s="24" customFormat="1" ht="15" customHeight="1" x14ac:dyDescent="0.2">
      <c r="A8" s="22" t="s">
        <v>19</v>
      </c>
      <c r="B8" s="59" t="s">
        <v>20</v>
      </c>
      <c r="C8" s="39">
        <v>2154</v>
      </c>
      <c r="D8" s="40">
        <v>86</v>
      </c>
      <c r="E8" s="41">
        <v>3.9925999999999999</v>
      </c>
      <c r="F8" s="46">
        <v>2068</v>
      </c>
      <c r="G8" s="41">
        <v>96.007400000000004</v>
      </c>
      <c r="H8" s="40">
        <v>7</v>
      </c>
      <c r="I8" s="42">
        <v>0.33850000000000002</v>
      </c>
      <c r="J8" s="44">
        <v>4</v>
      </c>
      <c r="K8" s="42">
        <v>0.19339999999999999</v>
      </c>
      <c r="L8" s="40">
        <v>28</v>
      </c>
      <c r="M8" s="42">
        <v>1.3540000000000001</v>
      </c>
      <c r="N8" s="44">
        <v>1449</v>
      </c>
      <c r="O8" s="42">
        <v>70.067700000000002</v>
      </c>
      <c r="P8" s="40">
        <v>570</v>
      </c>
      <c r="Q8" s="42">
        <v>27.562899999999999</v>
      </c>
      <c r="R8" s="44">
        <v>3</v>
      </c>
      <c r="S8" s="42">
        <v>0.14510000000000001</v>
      </c>
      <c r="T8" s="47">
        <v>7</v>
      </c>
      <c r="U8" s="41">
        <v>0.33850000000000002</v>
      </c>
      <c r="V8" s="46">
        <v>17</v>
      </c>
      <c r="W8" s="41">
        <v>0.78920000000000001</v>
      </c>
      <c r="X8" s="25">
        <v>1400</v>
      </c>
      <c r="Y8" s="26">
        <v>100</v>
      </c>
    </row>
    <row r="9" spans="1:25" s="24" customFormat="1" ht="15" customHeight="1" x14ac:dyDescent="0.2">
      <c r="A9" s="22" t="s">
        <v>19</v>
      </c>
      <c r="B9" s="62" t="s">
        <v>21</v>
      </c>
      <c r="C9" s="61">
        <v>320</v>
      </c>
      <c r="D9" s="65">
        <v>16</v>
      </c>
      <c r="E9" s="67">
        <v>5</v>
      </c>
      <c r="F9" s="66">
        <v>304</v>
      </c>
      <c r="G9" s="67">
        <v>95</v>
      </c>
      <c r="H9" s="65">
        <v>118</v>
      </c>
      <c r="I9" s="69">
        <v>38.815800000000003</v>
      </c>
      <c r="J9" s="70">
        <v>3</v>
      </c>
      <c r="K9" s="69">
        <v>0.98680000000000001</v>
      </c>
      <c r="L9" s="65">
        <v>23</v>
      </c>
      <c r="M9" s="69">
        <v>7.5658000000000003</v>
      </c>
      <c r="N9" s="70">
        <v>14</v>
      </c>
      <c r="O9" s="69">
        <v>4.6052999999999997</v>
      </c>
      <c r="P9" s="65">
        <v>82</v>
      </c>
      <c r="Q9" s="69">
        <v>26.973700000000001</v>
      </c>
      <c r="R9" s="70">
        <v>14</v>
      </c>
      <c r="S9" s="69">
        <v>4.6052999999999997</v>
      </c>
      <c r="T9" s="74">
        <v>50</v>
      </c>
      <c r="U9" s="67">
        <v>16.447399999999998</v>
      </c>
      <c r="V9" s="66">
        <v>64</v>
      </c>
      <c r="W9" s="67">
        <v>20</v>
      </c>
      <c r="X9" s="76">
        <v>503</v>
      </c>
      <c r="Y9" s="77">
        <v>100</v>
      </c>
    </row>
    <row r="10" spans="1:25" s="24" customFormat="1" ht="15" customHeight="1" x14ac:dyDescent="0.2">
      <c r="A10" s="22" t="s">
        <v>19</v>
      </c>
      <c r="B10" s="59" t="s">
        <v>22</v>
      </c>
      <c r="C10" s="39">
        <v>2045</v>
      </c>
      <c r="D10" s="46">
        <v>99</v>
      </c>
      <c r="E10" s="41">
        <v>4.8411</v>
      </c>
      <c r="F10" s="46">
        <v>1946</v>
      </c>
      <c r="G10" s="41">
        <v>95.158900000000003</v>
      </c>
      <c r="H10" s="46">
        <v>198</v>
      </c>
      <c r="I10" s="42">
        <v>10.1747</v>
      </c>
      <c r="J10" s="44">
        <v>8</v>
      </c>
      <c r="K10" s="42">
        <v>0.41110000000000002</v>
      </c>
      <c r="L10" s="46">
        <v>790</v>
      </c>
      <c r="M10" s="42">
        <v>40.5961</v>
      </c>
      <c r="N10" s="44">
        <v>325</v>
      </c>
      <c r="O10" s="42">
        <v>16.700900000000001</v>
      </c>
      <c r="P10" s="46">
        <v>579</v>
      </c>
      <c r="Q10" s="42">
        <v>29.753299999999999</v>
      </c>
      <c r="R10" s="44">
        <v>4</v>
      </c>
      <c r="S10" s="42">
        <v>0.20549999999999999</v>
      </c>
      <c r="T10" s="45">
        <v>42</v>
      </c>
      <c r="U10" s="41">
        <v>2.1583000000000001</v>
      </c>
      <c r="V10" s="46">
        <v>114</v>
      </c>
      <c r="W10" s="41">
        <v>5.5746000000000002</v>
      </c>
      <c r="X10" s="25">
        <v>1977</v>
      </c>
      <c r="Y10" s="26">
        <v>100</v>
      </c>
    </row>
    <row r="11" spans="1:25" s="24" customFormat="1" ht="15" customHeight="1" x14ac:dyDescent="0.2">
      <c r="A11" s="22" t="s">
        <v>19</v>
      </c>
      <c r="B11" s="62" t="s">
        <v>23</v>
      </c>
      <c r="C11" s="61">
        <v>1351</v>
      </c>
      <c r="D11" s="65">
        <v>235</v>
      </c>
      <c r="E11" s="67">
        <v>17.394500000000001</v>
      </c>
      <c r="F11" s="65">
        <v>1116</v>
      </c>
      <c r="G11" s="67">
        <v>82.605500000000006</v>
      </c>
      <c r="H11" s="65">
        <v>8</v>
      </c>
      <c r="I11" s="69">
        <v>0.71679999999999999</v>
      </c>
      <c r="J11" s="71">
        <v>0</v>
      </c>
      <c r="K11" s="69">
        <v>0</v>
      </c>
      <c r="L11" s="65">
        <v>60</v>
      </c>
      <c r="M11" s="69">
        <v>5.3762999999999996</v>
      </c>
      <c r="N11" s="71">
        <v>578</v>
      </c>
      <c r="O11" s="69">
        <v>51.792099999999998</v>
      </c>
      <c r="P11" s="65">
        <v>446</v>
      </c>
      <c r="Q11" s="69">
        <v>39.964199999999998</v>
      </c>
      <c r="R11" s="71">
        <v>1</v>
      </c>
      <c r="S11" s="69">
        <v>8.9599999999999999E-2</v>
      </c>
      <c r="T11" s="74">
        <v>23</v>
      </c>
      <c r="U11" s="67">
        <v>2.0609000000000002</v>
      </c>
      <c r="V11" s="65">
        <v>58</v>
      </c>
      <c r="W11" s="67">
        <v>4.2930999999999999</v>
      </c>
      <c r="X11" s="76">
        <v>1092</v>
      </c>
      <c r="Y11" s="77">
        <v>100</v>
      </c>
    </row>
    <row r="12" spans="1:25" s="24" customFormat="1" ht="15" customHeight="1" x14ac:dyDescent="0.2">
      <c r="A12" s="22" t="s">
        <v>19</v>
      </c>
      <c r="B12" s="59" t="s">
        <v>24</v>
      </c>
      <c r="C12" s="39">
        <v>9801</v>
      </c>
      <c r="D12" s="40">
        <v>785</v>
      </c>
      <c r="E12" s="41">
        <v>8.0093999999999994</v>
      </c>
      <c r="F12" s="40">
        <v>9016</v>
      </c>
      <c r="G12" s="41">
        <v>91.990600000000001</v>
      </c>
      <c r="H12" s="40">
        <v>108</v>
      </c>
      <c r="I12" s="42">
        <v>1.1979</v>
      </c>
      <c r="J12" s="43">
        <v>144</v>
      </c>
      <c r="K12" s="42">
        <v>1.5972</v>
      </c>
      <c r="L12" s="40">
        <v>4417</v>
      </c>
      <c r="M12" s="42">
        <v>48.990699999999997</v>
      </c>
      <c r="N12" s="43">
        <v>2189</v>
      </c>
      <c r="O12" s="42">
        <v>24.2791</v>
      </c>
      <c r="P12" s="40">
        <v>1796</v>
      </c>
      <c r="Q12" s="42">
        <v>19.920100000000001</v>
      </c>
      <c r="R12" s="43">
        <v>38</v>
      </c>
      <c r="S12" s="42">
        <v>0.42149999999999999</v>
      </c>
      <c r="T12" s="47">
        <v>324</v>
      </c>
      <c r="U12" s="41">
        <v>3.5935999999999999</v>
      </c>
      <c r="V12" s="40">
        <v>1993</v>
      </c>
      <c r="W12" s="41">
        <v>20.334700000000002</v>
      </c>
      <c r="X12" s="25">
        <v>10138</v>
      </c>
      <c r="Y12" s="26">
        <v>100</v>
      </c>
    </row>
    <row r="13" spans="1:25" s="24" customFormat="1" ht="15" customHeight="1" x14ac:dyDescent="0.2">
      <c r="A13" s="22" t="s">
        <v>19</v>
      </c>
      <c r="B13" s="62" t="s">
        <v>25</v>
      </c>
      <c r="C13" s="61">
        <v>1568</v>
      </c>
      <c r="D13" s="65">
        <v>81</v>
      </c>
      <c r="E13" s="67">
        <v>5.1657999999999999</v>
      </c>
      <c r="F13" s="66">
        <v>1487</v>
      </c>
      <c r="G13" s="67">
        <v>94.834199999999996</v>
      </c>
      <c r="H13" s="65">
        <v>26</v>
      </c>
      <c r="I13" s="69">
        <v>1.7484999999999999</v>
      </c>
      <c r="J13" s="71">
        <v>4</v>
      </c>
      <c r="K13" s="69">
        <v>0.26900000000000002</v>
      </c>
      <c r="L13" s="65">
        <v>592</v>
      </c>
      <c r="M13" s="69">
        <v>39.811700000000002</v>
      </c>
      <c r="N13" s="71">
        <v>206</v>
      </c>
      <c r="O13" s="69">
        <v>13.853400000000001</v>
      </c>
      <c r="P13" s="65">
        <v>592</v>
      </c>
      <c r="Q13" s="69">
        <v>39.811700000000002</v>
      </c>
      <c r="R13" s="71">
        <v>0</v>
      </c>
      <c r="S13" s="69">
        <v>0</v>
      </c>
      <c r="T13" s="73">
        <v>67</v>
      </c>
      <c r="U13" s="67">
        <v>4.5057</v>
      </c>
      <c r="V13" s="66">
        <v>245</v>
      </c>
      <c r="W13" s="67">
        <v>15.625</v>
      </c>
      <c r="X13" s="76">
        <v>1868</v>
      </c>
      <c r="Y13" s="77">
        <v>100</v>
      </c>
    </row>
    <row r="14" spans="1:25" s="24" customFormat="1" ht="15" customHeight="1" x14ac:dyDescent="0.2">
      <c r="A14" s="22" t="s">
        <v>19</v>
      </c>
      <c r="B14" s="59" t="s">
        <v>26</v>
      </c>
      <c r="C14" s="48">
        <v>1653</v>
      </c>
      <c r="D14" s="40">
        <v>183</v>
      </c>
      <c r="E14" s="41">
        <v>11.0708</v>
      </c>
      <c r="F14" s="40">
        <v>1470</v>
      </c>
      <c r="G14" s="41">
        <v>88.929199999999994</v>
      </c>
      <c r="H14" s="40">
        <v>2</v>
      </c>
      <c r="I14" s="42">
        <v>0.1361</v>
      </c>
      <c r="J14" s="44">
        <v>4</v>
      </c>
      <c r="K14" s="42">
        <v>0.27210000000000001</v>
      </c>
      <c r="L14" s="40">
        <v>600</v>
      </c>
      <c r="M14" s="42">
        <v>40.816299999999998</v>
      </c>
      <c r="N14" s="44">
        <v>514</v>
      </c>
      <c r="O14" s="42">
        <v>34.966000000000001</v>
      </c>
      <c r="P14" s="40">
        <v>313</v>
      </c>
      <c r="Q14" s="42">
        <v>21.2925</v>
      </c>
      <c r="R14" s="44">
        <v>1</v>
      </c>
      <c r="S14" s="42">
        <v>6.8000000000000005E-2</v>
      </c>
      <c r="T14" s="45">
        <v>36</v>
      </c>
      <c r="U14" s="41">
        <v>2.4489999999999998</v>
      </c>
      <c r="V14" s="40">
        <v>184</v>
      </c>
      <c r="W14" s="41">
        <v>11.1313</v>
      </c>
      <c r="X14" s="25">
        <v>1238</v>
      </c>
      <c r="Y14" s="26">
        <v>100</v>
      </c>
    </row>
    <row r="15" spans="1:25" s="24" customFormat="1" ht="15" customHeight="1" x14ac:dyDescent="0.2">
      <c r="A15" s="22" t="s">
        <v>19</v>
      </c>
      <c r="B15" s="62" t="s">
        <v>27</v>
      </c>
      <c r="C15" s="63">
        <v>1011</v>
      </c>
      <c r="D15" s="65">
        <v>86</v>
      </c>
      <c r="E15" s="67">
        <v>8.5063999999999993</v>
      </c>
      <c r="F15" s="65">
        <v>925</v>
      </c>
      <c r="G15" s="67">
        <v>91.493600000000001</v>
      </c>
      <c r="H15" s="65">
        <v>6</v>
      </c>
      <c r="I15" s="69">
        <v>0.64859999999999995</v>
      </c>
      <c r="J15" s="70">
        <v>1</v>
      </c>
      <c r="K15" s="69">
        <v>0.1081</v>
      </c>
      <c r="L15" s="65">
        <v>87</v>
      </c>
      <c r="M15" s="69">
        <v>9.4054000000000002</v>
      </c>
      <c r="N15" s="70">
        <v>598</v>
      </c>
      <c r="O15" s="69">
        <v>64.648600000000002</v>
      </c>
      <c r="P15" s="65">
        <v>196</v>
      </c>
      <c r="Q15" s="69">
        <v>21.1892</v>
      </c>
      <c r="R15" s="70">
        <v>1</v>
      </c>
      <c r="S15" s="69">
        <v>0.1081</v>
      </c>
      <c r="T15" s="73">
        <v>36</v>
      </c>
      <c r="U15" s="67">
        <v>3.8919000000000001</v>
      </c>
      <c r="V15" s="65">
        <v>29</v>
      </c>
      <c r="W15" s="67">
        <v>2.8683999999999998</v>
      </c>
      <c r="X15" s="76">
        <v>235</v>
      </c>
      <c r="Y15" s="77">
        <v>100</v>
      </c>
    </row>
    <row r="16" spans="1:25" s="24" customFormat="1" ht="15" customHeight="1" x14ac:dyDescent="0.2">
      <c r="A16" s="22" t="s">
        <v>19</v>
      </c>
      <c r="B16" s="59" t="s">
        <v>28</v>
      </c>
      <c r="C16" s="48">
        <v>618</v>
      </c>
      <c r="D16" s="46">
        <v>52</v>
      </c>
      <c r="E16" s="41">
        <v>8.4141999999999992</v>
      </c>
      <c r="F16" s="40">
        <v>566</v>
      </c>
      <c r="G16" s="41">
        <v>91.585800000000006</v>
      </c>
      <c r="H16" s="46">
        <v>1</v>
      </c>
      <c r="I16" s="42">
        <v>0.1767</v>
      </c>
      <c r="J16" s="43">
        <v>0</v>
      </c>
      <c r="K16" s="42">
        <v>0</v>
      </c>
      <c r="L16" s="46">
        <v>18</v>
      </c>
      <c r="M16" s="42">
        <v>3.1802000000000001</v>
      </c>
      <c r="N16" s="43">
        <v>544</v>
      </c>
      <c r="O16" s="42">
        <v>96.113100000000003</v>
      </c>
      <c r="P16" s="46">
        <v>1</v>
      </c>
      <c r="Q16" s="42">
        <v>0.1767</v>
      </c>
      <c r="R16" s="43">
        <v>0</v>
      </c>
      <c r="S16" s="42">
        <v>0</v>
      </c>
      <c r="T16" s="45">
        <v>2</v>
      </c>
      <c r="U16" s="41">
        <v>0.35339999999999999</v>
      </c>
      <c r="V16" s="40">
        <v>10</v>
      </c>
      <c r="W16" s="41">
        <v>1.6181000000000001</v>
      </c>
      <c r="X16" s="25">
        <v>221</v>
      </c>
      <c r="Y16" s="26">
        <v>100</v>
      </c>
    </row>
    <row r="17" spans="1:25" s="24" customFormat="1" ht="15" customHeight="1" x14ac:dyDescent="0.2">
      <c r="A17" s="22" t="s">
        <v>19</v>
      </c>
      <c r="B17" s="62" t="s">
        <v>29</v>
      </c>
      <c r="C17" s="61">
        <v>8832</v>
      </c>
      <c r="D17" s="65">
        <v>1885</v>
      </c>
      <c r="E17" s="67">
        <v>21.3428</v>
      </c>
      <c r="F17" s="65">
        <v>6947</v>
      </c>
      <c r="G17" s="67">
        <v>78.657200000000003</v>
      </c>
      <c r="H17" s="65">
        <v>11</v>
      </c>
      <c r="I17" s="69">
        <v>0.1583</v>
      </c>
      <c r="J17" s="71">
        <v>14</v>
      </c>
      <c r="K17" s="69">
        <v>0.20150000000000001</v>
      </c>
      <c r="L17" s="65">
        <v>1371</v>
      </c>
      <c r="M17" s="69">
        <v>19.735099999999999</v>
      </c>
      <c r="N17" s="71">
        <v>3384</v>
      </c>
      <c r="O17" s="69">
        <v>48.7117</v>
      </c>
      <c r="P17" s="65">
        <v>1923</v>
      </c>
      <c r="Q17" s="69">
        <v>27.681000000000001</v>
      </c>
      <c r="R17" s="71">
        <v>5</v>
      </c>
      <c r="S17" s="69">
        <v>7.1999999999999995E-2</v>
      </c>
      <c r="T17" s="74">
        <v>239</v>
      </c>
      <c r="U17" s="67">
        <v>3.4403000000000001</v>
      </c>
      <c r="V17" s="65">
        <v>128</v>
      </c>
      <c r="W17" s="67">
        <v>1.4493</v>
      </c>
      <c r="X17" s="76">
        <v>3952</v>
      </c>
      <c r="Y17" s="77">
        <v>100</v>
      </c>
    </row>
    <row r="18" spans="1:25" s="24" customFormat="1" ht="15" customHeight="1" x14ac:dyDescent="0.2">
      <c r="A18" s="22" t="s">
        <v>19</v>
      </c>
      <c r="B18" s="59" t="s">
        <v>30</v>
      </c>
      <c r="C18" s="39">
        <v>5513</v>
      </c>
      <c r="D18" s="46">
        <v>466</v>
      </c>
      <c r="E18" s="41">
        <v>8.4527000000000001</v>
      </c>
      <c r="F18" s="40">
        <v>5047</v>
      </c>
      <c r="G18" s="41">
        <v>91.547300000000007</v>
      </c>
      <c r="H18" s="46">
        <v>3</v>
      </c>
      <c r="I18" s="42">
        <v>5.9400000000000001E-2</v>
      </c>
      <c r="J18" s="44">
        <v>19</v>
      </c>
      <c r="K18" s="42">
        <v>0.3765</v>
      </c>
      <c r="L18" s="46">
        <v>357</v>
      </c>
      <c r="M18" s="42">
        <v>7.0735000000000001</v>
      </c>
      <c r="N18" s="44">
        <v>3503</v>
      </c>
      <c r="O18" s="42">
        <v>69.407600000000002</v>
      </c>
      <c r="P18" s="46">
        <v>1011</v>
      </c>
      <c r="Q18" s="42">
        <v>20.031700000000001</v>
      </c>
      <c r="R18" s="44">
        <v>3</v>
      </c>
      <c r="S18" s="42">
        <v>5.9400000000000001E-2</v>
      </c>
      <c r="T18" s="45">
        <v>151</v>
      </c>
      <c r="U18" s="41">
        <v>2.9918999999999998</v>
      </c>
      <c r="V18" s="40">
        <v>147</v>
      </c>
      <c r="W18" s="41">
        <v>2.6663999999999999</v>
      </c>
      <c r="X18" s="25">
        <v>2407</v>
      </c>
      <c r="Y18" s="26">
        <v>100</v>
      </c>
    </row>
    <row r="19" spans="1:25" s="24" customFormat="1" ht="15" customHeight="1" x14ac:dyDescent="0.2">
      <c r="A19" s="22" t="s">
        <v>19</v>
      </c>
      <c r="B19" s="62" t="s">
        <v>31</v>
      </c>
      <c r="C19" s="61">
        <v>325</v>
      </c>
      <c r="D19" s="65">
        <v>64</v>
      </c>
      <c r="E19" s="67">
        <v>19.692299999999999</v>
      </c>
      <c r="F19" s="65">
        <v>261</v>
      </c>
      <c r="G19" s="67">
        <v>80.307699999999997</v>
      </c>
      <c r="H19" s="65">
        <v>6</v>
      </c>
      <c r="I19" s="69">
        <v>2.2989000000000002</v>
      </c>
      <c r="J19" s="70">
        <v>31</v>
      </c>
      <c r="K19" s="69">
        <v>11.8774</v>
      </c>
      <c r="L19" s="65">
        <v>38</v>
      </c>
      <c r="M19" s="69">
        <v>14.5594</v>
      </c>
      <c r="N19" s="70">
        <v>6</v>
      </c>
      <c r="O19" s="69">
        <v>2.2989000000000002</v>
      </c>
      <c r="P19" s="65">
        <v>23</v>
      </c>
      <c r="Q19" s="69">
        <v>8.8123000000000005</v>
      </c>
      <c r="R19" s="70">
        <v>139</v>
      </c>
      <c r="S19" s="69">
        <v>53.256700000000002</v>
      </c>
      <c r="T19" s="73">
        <v>18</v>
      </c>
      <c r="U19" s="67">
        <v>6.8966000000000003</v>
      </c>
      <c r="V19" s="65">
        <v>29</v>
      </c>
      <c r="W19" s="67">
        <v>8.9230999999999998</v>
      </c>
      <c r="X19" s="76">
        <v>290</v>
      </c>
      <c r="Y19" s="77">
        <v>100</v>
      </c>
    </row>
    <row r="20" spans="1:25" s="24" customFormat="1" ht="15" customHeight="1" x14ac:dyDescent="0.2">
      <c r="A20" s="22" t="s">
        <v>19</v>
      </c>
      <c r="B20" s="59" t="s">
        <v>32</v>
      </c>
      <c r="C20" s="48">
        <v>268</v>
      </c>
      <c r="D20" s="46">
        <v>37</v>
      </c>
      <c r="E20" s="41">
        <v>13.805999999999999</v>
      </c>
      <c r="F20" s="40">
        <v>231</v>
      </c>
      <c r="G20" s="41">
        <v>86.194000000000003</v>
      </c>
      <c r="H20" s="46">
        <v>5</v>
      </c>
      <c r="I20" s="42">
        <v>2.1644999999999999</v>
      </c>
      <c r="J20" s="43">
        <v>1</v>
      </c>
      <c r="K20" s="42">
        <v>0.43290000000000001</v>
      </c>
      <c r="L20" s="46">
        <v>40</v>
      </c>
      <c r="M20" s="42">
        <v>17.315999999999999</v>
      </c>
      <c r="N20" s="43">
        <v>8</v>
      </c>
      <c r="O20" s="42">
        <v>3.4632000000000001</v>
      </c>
      <c r="P20" s="46">
        <v>170</v>
      </c>
      <c r="Q20" s="42">
        <v>73.593100000000007</v>
      </c>
      <c r="R20" s="43">
        <v>0</v>
      </c>
      <c r="S20" s="42">
        <v>0</v>
      </c>
      <c r="T20" s="45">
        <v>7</v>
      </c>
      <c r="U20" s="41">
        <v>3.0303</v>
      </c>
      <c r="V20" s="40">
        <v>8</v>
      </c>
      <c r="W20" s="41">
        <v>2.9851000000000001</v>
      </c>
      <c r="X20" s="25">
        <v>720</v>
      </c>
      <c r="Y20" s="26">
        <v>100</v>
      </c>
    </row>
    <row r="21" spans="1:25" s="24" customFormat="1" ht="15" customHeight="1" x14ac:dyDescent="0.2">
      <c r="A21" s="22" t="s">
        <v>19</v>
      </c>
      <c r="B21" s="62" t="s">
        <v>33</v>
      </c>
      <c r="C21" s="61">
        <v>5325</v>
      </c>
      <c r="D21" s="66">
        <v>453</v>
      </c>
      <c r="E21" s="67">
        <v>8.5069999999999997</v>
      </c>
      <c r="F21" s="66">
        <v>4872</v>
      </c>
      <c r="G21" s="67">
        <v>91.492999999999995</v>
      </c>
      <c r="H21" s="66">
        <v>10</v>
      </c>
      <c r="I21" s="69">
        <v>0.20530000000000001</v>
      </c>
      <c r="J21" s="70">
        <v>35</v>
      </c>
      <c r="K21" s="69">
        <v>0.71840000000000004</v>
      </c>
      <c r="L21" s="66">
        <v>796</v>
      </c>
      <c r="M21" s="69">
        <v>16.3383</v>
      </c>
      <c r="N21" s="70">
        <v>2563</v>
      </c>
      <c r="O21" s="69">
        <v>52.606699999999996</v>
      </c>
      <c r="P21" s="66">
        <v>1263</v>
      </c>
      <c r="Q21" s="69">
        <v>25.9236</v>
      </c>
      <c r="R21" s="70">
        <v>1</v>
      </c>
      <c r="S21" s="69">
        <v>2.0500000000000001E-2</v>
      </c>
      <c r="T21" s="74">
        <v>204</v>
      </c>
      <c r="U21" s="67">
        <v>4.1871999999999998</v>
      </c>
      <c r="V21" s="66">
        <v>294</v>
      </c>
      <c r="W21" s="67">
        <v>5.5210999999999997</v>
      </c>
      <c r="X21" s="76">
        <v>4081</v>
      </c>
      <c r="Y21" s="77">
        <v>100</v>
      </c>
    </row>
    <row r="22" spans="1:25" s="24" customFormat="1" ht="15" customHeight="1" x14ac:dyDescent="0.2">
      <c r="A22" s="22" t="s">
        <v>19</v>
      </c>
      <c r="B22" s="59" t="s">
        <v>34</v>
      </c>
      <c r="C22" s="39">
        <v>3735</v>
      </c>
      <c r="D22" s="40">
        <v>216</v>
      </c>
      <c r="E22" s="41">
        <v>5.7831000000000001</v>
      </c>
      <c r="F22" s="46">
        <v>3519</v>
      </c>
      <c r="G22" s="41">
        <v>94.216899999999995</v>
      </c>
      <c r="H22" s="40">
        <v>4</v>
      </c>
      <c r="I22" s="42">
        <v>0.1137</v>
      </c>
      <c r="J22" s="43">
        <v>9</v>
      </c>
      <c r="K22" s="42">
        <v>0.25580000000000003</v>
      </c>
      <c r="L22" s="40">
        <v>265</v>
      </c>
      <c r="M22" s="42">
        <v>7.5305</v>
      </c>
      <c r="N22" s="43">
        <v>1290</v>
      </c>
      <c r="O22" s="42">
        <v>36.658099999999997</v>
      </c>
      <c r="P22" s="40">
        <v>1741</v>
      </c>
      <c r="Q22" s="42">
        <v>49.474299999999999</v>
      </c>
      <c r="R22" s="43">
        <v>1</v>
      </c>
      <c r="S22" s="42">
        <v>2.8400000000000002E-2</v>
      </c>
      <c r="T22" s="47">
        <v>209</v>
      </c>
      <c r="U22" s="41">
        <v>5.9391999999999996</v>
      </c>
      <c r="V22" s="46">
        <v>92</v>
      </c>
      <c r="W22" s="41">
        <v>2.4632000000000001</v>
      </c>
      <c r="X22" s="25">
        <v>1879</v>
      </c>
      <c r="Y22" s="26">
        <v>100</v>
      </c>
    </row>
    <row r="23" spans="1:25" s="24" customFormat="1" ht="15" customHeight="1" x14ac:dyDescent="0.2">
      <c r="A23" s="22" t="s">
        <v>19</v>
      </c>
      <c r="B23" s="62" t="s">
        <v>35</v>
      </c>
      <c r="C23" s="61">
        <v>990</v>
      </c>
      <c r="D23" s="65">
        <v>65</v>
      </c>
      <c r="E23" s="67">
        <v>6.5656999999999996</v>
      </c>
      <c r="F23" s="65">
        <v>925</v>
      </c>
      <c r="G23" s="67">
        <v>93.434299999999993</v>
      </c>
      <c r="H23" s="65">
        <v>7</v>
      </c>
      <c r="I23" s="69">
        <v>0.75680000000000003</v>
      </c>
      <c r="J23" s="70">
        <v>0</v>
      </c>
      <c r="K23" s="69">
        <v>0</v>
      </c>
      <c r="L23" s="65">
        <v>93</v>
      </c>
      <c r="M23" s="69">
        <v>10.0541</v>
      </c>
      <c r="N23" s="70">
        <v>320</v>
      </c>
      <c r="O23" s="69">
        <v>34.5946</v>
      </c>
      <c r="P23" s="65">
        <v>435</v>
      </c>
      <c r="Q23" s="69">
        <v>47.027000000000001</v>
      </c>
      <c r="R23" s="70">
        <v>2</v>
      </c>
      <c r="S23" s="69">
        <v>0.2162</v>
      </c>
      <c r="T23" s="74">
        <v>68</v>
      </c>
      <c r="U23" s="67">
        <v>7.3513999999999999</v>
      </c>
      <c r="V23" s="65">
        <v>47</v>
      </c>
      <c r="W23" s="67">
        <v>4.7474999999999996</v>
      </c>
      <c r="X23" s="76">
        <v>1365</v>
      </c>
      <c r="Y23" s="77">
        <v>100</v>
      </c>
    </row>
    <row r="24" spans="1:25" s="24" customFormat="1" ht="15" customHeight="1" x14ac:dyDescent="0.2">
      <c r="A24" s="22" t="s">
        <v>19</v>
      </c>
      <c r="B24" s="59" t="s">
        <v>36</v>
      </c>
      <c r="C24" s="39">
        <v>1121</v>
      </c>
      <c r="D24" s="46">
        <v>64</v>
      </c>
      <c r="E24" s="41">
        <v>5.7092000000000001</v>
      </c>
      <c r="F24" s="40">
        <v>1057</v>
      </c>
      <c r="G24" s="41">
        <v>94.290800000000004</v>
      </c>
      <c r="H24" s="46">
        <v>17</v>
      </c>
      <c r="I24" s="42">
        <v>1.6083000000000001</v>
      </c>
      <c r="J24" s="44">
        <v>7</v>
      </c>
      <c r="K24" s="42">
        <v>0.6623</v>
      </c>
      <c r="L24" s="46">
        <v>170</v>
      </c>
      <c r="M24" s="42">
        <v>16.083300000000001</v>
      </c>
      <c r="N24" s="44">
        <v>310</v>
      </c>
      <c r="O24" s="42">
        <v>29.328299999999999</v>
      </c>
      <c r="P24" s="46">
        <v>481</v>
      </c>
      <c r="Q24" s="42">
        <v>45.506100000000004</v>
      </c>
      <c r="R24" s="44">
        <v>0</v>
      </c>
      <c r="S24" s="42">
        <v>0</v>
      </c>
      <c r="T24" s="47">
        <v>72</v>
      </c>
      <c r="U24" s="41">
        <v>6.8117000000000001</v>
      </c>
      <c r="V24" s="40">
        <v>79</v>
      </c>
      <c r="W24" s="41">
        <v>7.0472999999999999</v>
      </c>
      <c r="X24" s="25">
        <v>1356</v>
      </c>
      <c r="Y24" s="26">
        <v>100</v>
      </c>
    </row>
    <row r="25" spans="1:25" s="24" customFormat="1" ht="15" customHeight="1" x14ac:dyDescent="0.2">
      <c r="A25" s="22" t="s">
        <v>19</v>
      </c>
      <c r="B25" s="62" t="s">
        <v>37</v>
      </c>
      <c r="C25" s="63">
        <v>1342</v>
      </c>
      <c r="D25" s="65">
        <v>88</v>
      </c>
      <c r="E25" s="67">
        <v>6.5574000000000003</v>
      </c>
      <c r="F25" s="65">
        <v>1254</v>
      </c>
      <c r="G25" s="67">
        <v>93.442599999999999</v>
      </c>
      <c r="H25" s="65">
        <v>2</v>
      </c>
      <c r="I25" s="69">
        <v>0.1595</v>
      </c>
      <c r="J25" s="70">
        <v>2</v>
      </c>
      <c r="K25" s="69">
        <v>0.1595</v>
      </c>
      <c r="L25" s="65">
        <v>30</v>
      </c>
      <c r="M25" s="69">
        <v>2.3923000000000001</v>
      </c>
      <c r="N25" s="70">
        <v>443</v>
      </c>
      <c r="O25" s="69">
        <v>35.326999999999998</v>
      </c>
      <c r="P25" s="65">
        <v>746</v>
      </c>
      <c r="Q25" s="69">
        <v>59.489600000000003</v>
      </c>
      <c r="R25" s="70">
        <v>0</v>
      </c>
      <c r="S25" s="69">
        <v>0</v>
      </c>
      <c r="T25" s="74">
        <v>31</v>
      </c>
      <c r="U25" s="67">
        <v>2.4721000000000002</v>
      </c>
      <c r="V25" s="65">
        <v>17</v>
      </c>
      <c r="W25" s="67">
        <v>1.2667999999999999</v>
      </c>
      <c r="X25" s="76">
        <v>1407</v>
      </c>
      <c r="Y25" s="77">
        <v>100</v>
      </c>
    </row>
    <row r="26" spans="1:25" s="24" customFormat="1" ht="15" customHeight="1" x14ac:dyDescent="0.2">
      <c r="A26" s="22" t="s">
        <v>19</v>
      </c>
      <c r="B26" s="59" t="s">
        <v>38</v>
      </c>
      <c r="C26" s="39">
        <v>4543</v>
      </c>
      <c r="D26" s="40">
        <v>1677</v>
      </c>
      <c r="E26" s="41">
        <v>36.913899999999998</v>
      </c>
      <c r="F26" s="40">
        <v>2866</v>
      </c>
      <c r="G26" s="41">
        <v>63.086100000000002</v>
      </c>
      <c r="H26" s="40">
        <v>23</v>
      </c>
      <c r="I26" s="42">
        <v>0.80249999999999999</v>
      </c>
      <c r="J26" s="43">
        <v>6</v>
      </c>
      <c r="K26" s="42">
        <v>0.2094</v>
      </c>
      <c r="L26" s="40">
        <v>46</v>
      </c>
      <c r="M26" s="42">
        <v>1.605</v>
      </c>
      <c r="N26" s="43">
        <v>2154</v>
      </c>
      <c r="O26" s="42">
        <v>75.156999999999996</v>
      </c>
      <c r="P26" s="40">
        <v>604</v>
      </c>
      <c r="Q26" s="42">
        <v>21.0747</v>
      </c>
      <c r="R26" s="43">
        <v>0</v>
      </c>
      <c r="S26" s="42">
        <v>0</v>
      </c>
      <c r="T26" s="47">
        <v>33</v>
      </c>
      <c r="U26" s="41">
        <v>1.1514</v>
      </c>
      <c r="V26" s="40">
        <v>23</v>
      </c>
      <c r="W26" s="41">
        <v>0.50629999999999997</v>
      </c>
      <c r="X26" s="25">
        <v>1367</v>
      </c>
      <c r="Y26" s="26">
        <v>99.927000000000007</v>
      </c>
    </row>
    <row r="27" spans="1:25" s="24" customFormat="1" ht="15" customHeight="1" x14ac:dyDescent="0.2">
      <c r="A27" s="22" t="s">
        <v>19</v>
      </c>
      <c r="B27" s="62" t="s">
        <v>39</v>
      </c>
      <c r="C27" s="63">
        <v>567</v>
      </c>
      <c r="D27" s="66">
        <v>75</v>
      </c>
      <c r="E27" s="67">
        <v>13.227499999999999</v>
      </c>
      <c r="F27" s="65">
        <v>492</v>
      </c>
      <c r="G27" s="67">
        <v>86.772499999999994</v>
      </c>
      <c r="H27" s="66">
        <v>3</v>
      </c>
      <c r="I27" s="69">
        <v>0.60980000000000001</v>
      </c>
      <c r="J27" s="70">
        <v>2</v>
      </c>
      <c r="K27" s="69">
        <v>0.40649999999999997</v>
      </c>
      <c r="L27" s="66">
        <v>6</v>
      </c>
      <c r="M27" s="69">
        <v>1.2195</v>
      </c>
      <c r="N27" s="70">
        <v>39</v>
      </c>
      <c r="O27" s="69">
        <v>7.9268000000000001</v>
      </c>
      <c r="P27" s="66">
        <v>430</v>
      </c>
      <c r="Q27" s="69">
        <v>87.398399999999995</v>
      </c>
      <c r="R27" s="70">
        <v>1</v>
      </c>
      <c r="S27" s="69">
        <v>0.20330000000000001</v>
      </c>
      <c r="T27" s="74">
        <v>11</v>
      </c>
      <c r="U27" s="67">
        <v>2.2357999999999998</v>
      </c>
      <c r="V27" s="65">
        <v>28</v>
      </c>
      <c r="W27" s="67">
        <v>4.9382999999999999</v>
      </c>
      <c r="X27" s="76">
        <v>589</v>
      </c>
      <c r="Y27" s="77">
        <v>100</v>
      </c>
    </row>
    <row r="28" spans="1:25" s="24" customFormat="1" ht="15" customHeight="1" x14ac:dyDescent="0.2">
      <c r="A28" s="22" t="s">
        <v>19</v>
      </c>
      <c r="B28" s="59" t="s">
        <v>40</v>
      </c>
      <c r="C28" s="48">
        <v>2236</v>
      </c>
      <c r="D28" s="46">
        <v>376</v>
      </c>
      <c r="E28" s="41">
        <v>16.8157</v>
      </c>
      <c r="F28" s="46">
        <v>1860</v>
      </c>
      <c r="G28" s="41">
        <v>83.184299999999993</v>
      </c>
      <c r="H28" s="46">
        <v>2</v>
      </c>
      <c r="I28" s="42">
        <v>0.1075</v>
      </c>
      <c r="J28" s="44">
        <v>5</v>
      </c>
      <c r="K28" s="42">
        <v>0.26879999999999998</v>
      </c>
      <c r="L28" s="46">
        <v>128</v>
      </c>
      <c r="M28" s="42">
        <v>6.8817000000000004</v>
      </c>
      <c r="N28" s="44">
        <v>1286</v>
      </c>
      <c r="O28" s="42">
        <v>69.139799999999994</v>
      </c>
      <c r="P28" s="46">
        <v>373</v>
      </c>
      <c r="Q28" s="42">
        <v>20.053799999999999</v>
      </c>
      <c r="R28" s="44">
        <v>2</v>
      </c>
      <c r="S28" s="42">
        <v>0.1075</v>
      </c>
      <c r="T28" s="45">
        <v>64</v>
      </c>
      <c r="U28" s="41">
        <v>3.4409000000000001</v>
      </c>
      <c r="V28" s="46">
        <v>50</v>
      </c>
      <c r="W28" s="41">
        <v>2.2361</v>
      </c>
      <c r="X28" s="25">
        <v>1434</v>
      </c>
      <c r="Y28" s="26">
        <v>100</v>
      </c>
    </row>
    <row r="29" spans="1:25" s="24" customFormat="1" ht="15" customHeight="1" x14ac:dyDescent="0.2">
      <c r="A29" s="22" t="s">
        <v>19</v>
      </c>
      <c r="B29" s="62" t="s">
        <v>41</v>
      </c>
      <c r="C29" s="61">
        <v>2746</v>
      </c>
      <c r="D29" s="65">
        <v>270</v>
      </c>
      <c r="E29" s="67">
        <v>9.8324999999999996</v>
      </c>
      <c r="F29" s="65">
        <v>2476</v>
      </c>
      <c r="G29" s="67">
        <v>90.167500000000004</v>
      </c>
      <c r="H29" s="65">
        <v>15</v>
      </c>
      <c r="I29" s="69">
        <v>0.60580000000000001</v>
      </c>
      <c r="J29" s="70">
        <v>14</v>
      </c>
      <c r="K29" s="69">
        <v>0.56540000000000001</v>
      </c>
      <c r="L29" s="65">
        <v>951</v>
      </c>
      <c r="M29" s="69">
        <v>38.408700000000003</v>
      </c>
      <c r="N29" s="70">
        <v>481</v>
      </c>
      <c r="O29" s="69">
        <v>19.426500000000001</v>
      </c>
      <c r="P29" s="65">
        <v>898</v>
      </c>
      <c r="Q29" s="69">
        <v>36.2682</v>
      </c>
      <c r="R29" s="70">
        <v>1</v>
      </c>
      <c r="S29" s="69">
        <v>4.0399999999999998E-2</v>
      </c>
      <c r="T29" s="74">
        <v>116</v>
      </c>
      <c r="U29" s="67">
        <v>4.6849999999999996</v>
      </c>
      <c r="V29" s="65">
        <v>290</v>
      </c>
      <c r="W29" s="67">
        <v>10.5608</v>
      </c>
      <c r="X29" s="76">
        <v>1873</v>
      </c>
      <c r="Y29" s="77">
        <v>100</v>
      </c>
    </row>
    <row r="30" spans="1:25" s="24" customFormat="1" ht="15" customHeight="1" x14ac:dyDescent="0.2">
      <c r="A30" s="22" t="s">
        <v>19</v>
      </c>
      <c r="B30" s="59" t="s">
        <v>42</v>
      </c>
      <c r="C30" s="39">
        <v>5316</v>
      </c>
      <c r="D30" s="46">
        <v>257</v>
      </c>
      <c r="E30" s="41">
        <v>4.8345000000000002</v>
      </c>
      <c r="F30" s="46">
        <v>5059</v>
      </c>
      <c r="G30" s="41">
        <v>95.165499999999994</v>
      </c>
      <c r="H30" s="46">
        <v>60</v>
      </c>
      <c r="I30" s="42">
        <v>1.1859999999999999</v>
      </c>
      <c r="J30" s="43">
        <v>13</v>
      </c>
      <c r="K30" s="42">
        <v>0.25700000000000001</v>
      </c>
      <c r="L30" s="46">
        <v>272</v>
      </c>
      <c r="M30" s="42">
        <v>5.3765999999999998</v>
      </c>
      <c r="N30" s="43">
        <v>2257</v>
      </c>
      <c r="O30" s="42">
        <v>44.613599999999998</v>
      </c>
      <c r="P30" s="46">
        <v>2253</v>
      </c>
      <c r="Q30" s="42">
        <v>44.534500000000001</v>
      </c>
      <c r="R30" s="43">
        <v>4</v>
      </c>
      <c r="S30" s="42">
        <v>7.9100000000000004E-2</v>
      </c>
      <c r="T30" s="45">
        <v>200</v>
      </c>
      <c r="U30" s="41">
        <v>3.9533999999999998</v>
      </c>
      <c r="V30" s="46">
        <v>152</v>
      </c>
      <c r="W30" s="41">
        <v>2.8593000000000002</v>
      </c>
      <c r="X30" s="25">
        <v>3616</v>
      </c>
      <c r="Y30" s="26">
        <v>99.971999999999994</v>
      </c>
    </row>
    <row r="31" spans="1:25" s="24" customFormat="1" ht="15" customHeight="1" x14ac:dyDescent="0.2">
      <c r="A31" s="22" t="s">
        <v>19</v>
      </c>
      <c r="B31" s="62" t="s">
        <v>43</v>
      </c>
      <c r="C31" s="63">
        <v>2428</v>
      </c>
      <c r="D31" s="65">
        <v>165</v>
      </c>
      <c r="E31" s="67">
        <v>6.7957000000000001</v>
      </c>
      <c r="F31" s="66">
        <v>2263</v>
      </c>
      <c r="G31" s="67">
        <v>93.204300000000003</v>
      </c>
      <c r="H31" s="65">
        <v>130</v>
      </c>
      <c r="I31" s="69">
        <v>5.7446000000000002</v>
      </c>
      <c r="J31" s="71">
        <v>19</v>
      </c>
      <c r="K31" s="69">
        <v>0.83960000000000001</v>
      </c>
      <c r="L31" s="65">
        <v>217</v>
      </c>
      <c r="M31" s="69">
        <v>9.5890000000000004</v>
      </c>
      <c r="N31" s="71">
        <v>948</v>
      </c>
      <c r="O31" s="69">
        <v>41.891300000000001</v>
      </c>
      <c r="P31" s="65">
        <v>816</v>
      </c>
      <c r="Q31" s="69">
        <v>36.058300000000003</v>
      </c>
      <c r="R31" s="71">
        <v>0</v>
      </c>
      <c r="S31" s="69">
        <v>0</v>
      </c>
      <c r="T31" s="73">
        <v>133</v>
      </c>
      <c r="U31" s="67">
        <v>5.8772000000000002</v>
      </c>
      <c r="V31" s="66">
        <v>137</v>
      </c>
      <c r="W31" s="67">
        <v>5.6425000000000001</v>
      </c>
      <c r="X31" s="76">
        <v>2170</v>
      </c>
      <c r="Y31" s="77">
        <v>99.953999999999994</v>
      </c>
    </row>
    <row r="32" spans="1:25" s="24" customFormat="1" ht="15" customHeight="1" x14ac:dyDescent="0.2">
      <c r="A32" s="22" t="s">
        <v>19</v>
      </c>
      <c r="B32" s="59" t="s">
        <v>44</v>
      </c>
      <c r="C32" s="39">
        <v>1478</v>
      </c>
      <c r="D32" s="40">
        <v>15</v>
      </c>
      <c r="E32" s="41">
        <v>1.0148999999999999</v>
      </c>
      <c r="F32" s="40">
        <v>1463</v>
      </c>
      <c r="G32" s="41">
        <v>98.985100000000003</v>
      </c>
      <c r="H32" s="40">
        <v>7</v>
      </c>
      <c r="I32" s="42">
        <v>0.47849999999999998</v>
      </c>
      <c r="J32" s="44">
        <v>1</v>
      </c>
      <c r="K32" s="42">
        <v>6.8400000000000002E-2</v>
      </c>
      <c r="L32" s="40">
        <v>15</v>
      </c>
      <c r="M32" s="42">
        <v>1.0253000000000001</v>
      </c>
      <c r="N32" s="44">
        <v>1084</v>
      </c>
      <c r="O32" s="42">
        <v>74.094300000000004</v>
      </c>
      <c r="P32" s="40">
        <v>344</v>
      </c>
      <c r="Q32" s="42">
        <v>23.513300000000001</v>
      </c>
      <c r="R32" s="44">
        <v>0</v>
      </c>
      <c r="S32" s="42">
        <v>0</v>
      </c>
      <c r="T32" s="47">
        <v>12</v>
      </c>
      <c r="U32" s="41">
        <v>0.82020000000000004</v>
      </c>
      <c r="V32" s="40">
        <v>3</v>
      </c>
      <c r="W32" s="41">
        <v>0.20300000000000001</v>
      </c>
      <c r="X32" s="25">
        <v>978</v>
      </c>
      <c r="Y32" s="26">
        <v>100</v>
      </c>
    </row>
    <row r="33" spans="1:25" s="24" customFormat="1" ht="15" customHeight="1" x14ac:dyDescent="0.2">
      <c r="A33" s="22" t="s">
        <v>19</v>
      </c>
      <c r="B33" s="62" t="s">
        <v>45</v>
      </c>
      <c r="C33" s="61">
        <v>2327</v>
      </c>
      <c r="D33" s="66">
        <v>156</v>
      </c>
      <c r="E33" s="67">
        <v>6.7039</v>
      </c>
      <c r="F33" s="66">
        <v>2171</v>
      </c>
      <c r="G33" s="67">
        <v>93.296099999999996</v>
      </c>
      <c r="H33" s="66">
        <v>5</v>
      </c>
      <c r="I33" s="69">
        <v>0.2303</v>
      </c>
      <c r="J33" s="70">
        <v>8</v>
      </c>
      <c r="K33" s="69">
        <v>0.36849999999999999</v>
      </c>
      <c r="L33" s="66">
        <v>73</v>
      </c>
      <c r="M33" s="69">
        <v>3.3624999999999998</v>
      </c>
      <c r="N33" s="70">
        <v>1048</v>
      </c>
      <c r="O33" s="69">
        <v>48.2727</v>
      </c>
      <c r="P33" s="66">
        <v>962</v>
      </c>
      <c r="Q33" s="69">
        <v>44.311399999999999</v>
      </c>
      <c r="R33" s="70">
        <v>1</v>
      </c>
      <c r="S33" s="69">
        <v>4.6100000000000002E-2</v>
      </c>
      <c r="T33" s="74">
        <v>74</v>
      </c>
      <c r="U33" s="67">
        <v>3.4085999999999999</v>
      </c>
      <c r="V33" s="66">
        <v>22</v>
      </c>
      <c r="W33" s="67">
        <v>0.94540000000000002</v>
      </c>
      <c r="X33" s="76">
        <v>2372</v>
      </c>
      <c r="Y33" s="77">
        <v>100</v>
      </c>
    </row>
    <row r="34" spans="1:25" s="24" customFormat="1" ht="15" customHeight="1" x14ac:dyDescent="0.2">
      <c r="A34" s="22" t="s">
        <v>19</v>
      </c>
      <c r="B34" s="59" t="s">
        <v>46</v>
      </c>
      <c r="C34" s="48">
        <v>240</v>
      </c>
      <c r="D34" s="40">
        <v>10</v>
      </c>
      <c r="E34" s="41">
        <v>4.1666999999999996</v>
      </c>
      <c r="F34" s="46">
        <v>230</v>
      </c>
      <c r="G34" s="41">
        <v>95.833299999999994</v>
      </c>
      <c r="H34" s="40">
        <v>89</v>
      </c>
      <c r="I34" s="42">
        <v>38.695700000000002</v>
      </c>
      <c r="J34" s="44">
        <v>0</v>
      </c>
      <c r="K34" s="42">
        <v>0</v>
      </c>
      <c r="L34" s="40">
        <v>7</v>
      </c>
      <c r="M34" s="42">
        <v>3.0434999999999999</v>
      </c>
      <c r="N34" s="44">
        <v>5</v>
      </c>
      <c r="O34" s="42">
        <v>2.1739000000000002</v>
      </c>
      <c r="P34" s="40">
        <v>126</v>
      </c>
      <c r="Q34" s="42">
        <v>54.782600000000002</v>
      </c>
      <c r="R34" s="44">
        <v>0</v>
      </c>
      <c r="S34" s="42">
        <v>0</v>
      </c>
      <c r="T34" s="45">
        <v>3</v>
      </c>
      <c r="U34" s="41">
        <v>1.3043</v>
      </c>
      <c r="V34" s="46">
        <v>18</v>
      </c>
      <c r="W34" s="41">
        <v>7.5</v>
      </c>
      <c r="X34" s="25">
        <v>825</v>
      </c>
      <c r="Y34" s="26">
        <v>100</v>
      </c>
    </row>
    <row r="35" spans="1:25" s="24" customFormat="1" ht="15" customHeight="1" x14ac:dyDescent="0.2">
      <c r="A35" s="22" t="s">
        <v>19</v>
      </c>
      <c r="B35" s="62" t="s">
        <v>47</v>
      </c>
      <c r="C35" s="63">
        <v>903</v>
      </c>
      <c r="D35" s="66">
        <v>38</v>
      </c>
      <c r="E35" s="67">
        <v>4.2081999999999997</v>
      </c>
      <c r="F35" s="66">
        <v>865</v>
      </c>
      <c r="G35" s="67">
        <v>95.791799999999995</v>
      </c>
      <c r="H35" s="66">
        <v>30</v>
      </c>
      <c r="I35" s="69">
        <v>3.4681999999999999</v>
      </c>
      <c r="J35" s="70">
        <v>4</v>
      </c>
      <c r="K35" s="69">
        <v>0.46239999999999998</v>
      </c>
      <c r="L35" s="66">
        <v>146</v>
      </c>
      <c r="M35" s="69">
        <v>16.878599999999999</v>
      </c>
      <c r="N35" s="70">
        <v>291</v>
      </c>
      <c r="O35" s="69">
        <v>33.641599999999997</v>
      </c>
      <c r="P35" s="66">
        <v>328</v>
      </c>
      <c r="Q35" s="69">
        <v>37.9191</v>
      </c>
      <c r="R35" s="70">
        <v>0</v>
      </c>
      <c r="S35" s="69">
        <v>0</v>
      </c>
      <c r="T35" s="74">
        <v>66</v>
      </c>
      <c r="U35" s="67">
        <v>7.6300999999999997</v>
      </c>
      <c r="V35" s="66">
        <v>8</v>
      </c>
      <c r="W35" s="67">
        <v>0.88590000000000002</v>
      </c>
      <c r="X35" s="76">
        <v>1064</v>
      </c>
      <c r="Y35" s="77">
        <v>100</v>
      </c>
    </row>
    <row r="36" spans="1:25" s="24" customFormat="1" ht="15" customHeight="1" x14ac:dyDescent="0.2">
      <c r="A36" s="22" t="s">
        <v>19</v>
      </c>
      <c r="B36" s="59" t="s">
        <v>48</v>
      </c>
      <c r="C36" s="48">
        <v>1559</v>
      </c>
      <c r="D36" s="46">
        <v>140</v>
      </c>
      <c r="E36" s="41">
        <v>8.9801000000000002</v>
      </c>
      <c r="F36" s="40">
        <v>1419</v>
      </c>
      <c r="G36" s="41">
        <v>91.019900000000007</v>
      </c>
      <c r="H36" s="46">
        <v>17</v>
      </c>
      <c r="I36" s="42">
        <v>1.198</v>
      </c>
      <c r="J36" s="44">
        <v>11</v>
      </c>
      <c r="K36" s="42">
        <v>0.7752</v>
      </c>
      <c r="L36" s="46">
        <v>500</v>
      </c>
      <c r="M36" s="42">
        <v>35.2361</v>
      </c>
      <c r="N36" s="44">
        <v>502</v>
      </c>
      <c r="O36" s="42">
        <v>35.377000000000002</v>
      </c>
      <c r="P36" s="46">
        <v>301</v>
      </c>
      <c r="Q36" s="42">
        <v>21.2121</v>
      </c>
      <c r="R36" s="44">
        <v>9</v>
      </c>
      <c r="S36" s="42">
        <v>0.63419999999999999</v>
      </c>
      <c r="T36" s="47">
        <v>79</v>
      </c>
      <c r="U36" s="41">
        <v>5.5673000000000004</v>
      </c>
      <c r="V36" s="40">
        <v>277</v>
      </c>
      <c r="W36" s="41">
        <v>17.767800000000001</v>
      </c>
      <c r="X36" s="25">
        <v>658</v>
      </c>
      <c r="Y36" s="26">
        <v>100</v>
      </c>
    </row>
    <row r="37" spans="1:25" s="24" customFormat="1" ht="15" customHeight="1" x14ac:dyDescent="0.2">
      <c r="A37" s="22" t="s">
        <v>19</v>
      </c>
      <c r="B37" s="62" t="s">
        <v>49</v>
      </c>
      <c r="C37" s="61">
        <v>656</v>
      </c>
      <c r="D37" s="65">
        <v>115</v>
      </c>
      <c r="E37" s="67">
        <v>17.5305</v>
      </c>
      <c r="F37" s="65">
        <v>541</v>
      </c>
      <c r="G37" s="67">
        <v>82.469499999999996</v>
      </c>
      <c r="H37" s="65">
        <v>1</v>
      </c>
      <c r="I37" s="69">
        <v>0.18479999999999999</v>
      </c>
      <c r="J37" s="70">
        <v>4</v>
      </c>
      <c r="K37" s="69">
        <v>0.73939999999999995</v>
      </c>
      <c r="L37" s="65">
        <v>72</v>
      </c>
      <c r="M37" s="69">
        <v>13.3087</v>
      </c>
      <c r="N37" s="70">
        <v>21</v>
      </c>
      <c r="O37" s="69">
        <v>3.8816999999999999</v>
      </c>
      <c r="P37" s="65">
        <v>434</v>
      </c>
      <c r="Q37" s="69">
        <v>80.221800000000002</v>
      </c>
      <c r="R37" s="70">
        <v>0</v>
      </c>
      <c r="S37" s="69">
        <v>0</v>
      </c>
      <c r="T37" s="74">
        <v>9</v>
      </c>
      <c r="U37" s="67">
        <v>1.6636</v>
      </c>
      <c r="V37" s="65">
        <v>11</v>
      </c>
      <c r="W37" s="67">
        <v>1.6768000000000001</v>
      </c>
      <c r="X37" s="76">
        <v>483</v>
      </c>
      <c r="Y37" s="77">
        <v>100</v>
      </c>
    </row>
    <row r="38" spans="1:25" s="24" customFormat="1" ht="15" customHeight="1" x14ac:dyDescent="0.2">
      <c r="A38" s="22" t="s">
        <v>19</v>
      </c>
      <c r="B38" s="59" t="s">
        <v>50</v>
      </c>
      <c r="C38" s="39">
        <v>4018</v>
      </c>
      <c r="D38" s="40">
        <v>224</v>
      </c>
      <c r="E38" s="41">
        <v>5.5749000000000004</v>
      </c>
      <c r="F38" s="40">
        <v>3794</v>
      </c>
      <c r="G38" s="41">
        <v>94.4251</v>
      </c>
      <c r="H38" s="40">
        <v>6</v>
      </c>
      <c r="I38" s="42">
        <v>0.15809999999999999</v>
      </c>
      <c r="J38" s="44">
        <v>19</v>
      </c>
      <c r="K38" s="42">
        <v>0.50080000000000002</v>
      </c>
      <c r="L38" s="40">
        <v>1067</v>
      </c>
      <c r="M38" s="42">
        <v>28.1234</v>
      </c>
      <c r="N38" s="44">
        <v>1789</v>
      </c>
      <c r="O38" s="42">
        <v>47.153399999999998</v>
      </c>
      <c r="P38" s="40">
        <v>842</v>
      </c>
      <c r="Q38" s="42">
        <v>22.192900000000002</v>
      </c>
      <c r="R38" s="44">
        <v>7</v>
      </c>
      <c r="S38" s="42">
        <v>0.1845</v>
      </c>
      <c r="T38" s="45">
        <v>64</v>
      </c>
      <c r="U38" s="41">
        <v>1.6869000000000001</v>
      </c>
      <c r="V38" s="40">
        <v>27</v>
      </c>
      <c r="W38" s="41">
        <v>0.67200000000000004</v>
      </c>
      <c r="X38" s="25">
        <v>2577</v>
      </c>
      <c r="Y38" s="26">
        <v>99.921999999999997</v>
      </c>
    </row>
    <row r="39" spans="1:25" s="24" customFormat="1" ht="15" customHeight="1" x14ac:dyDescent="0.2">
      <c r="A39" s="22" t="s">
        <v>19</v>
      </c>
      <c r="B39" s="62" t="s">
        <v>51</v>
      </c>
      <c r="C39" s="61">
        <v>759</v>
      </c>
      <c r="D39" s="66">
        <v>23</v>
      </c>
      <c r="E39" s="67">
        <v>3.0303</v>
      </c>
      <c r="F39" s="65">
        <v>736</v>
      </c>
      <c r="G39" s="67">
        <v>96.969700000000003</v>
      </c>
      <c r="H39" s="66">
        <v>92</v>
      </c>
      <c r="I39" s="69">
        <v>12.5</v>
      </c>
      <c r="J39" s="70">
        <v>1</v>
      </c>
      <c r="K39" s="69">
        <v>0.13589999999999999</v>
      </c>
      <c r="L39" s="66">
        <v>507</v>
      </c>
      <c r="M39" s="69">
        <v>68.885900000000007</v>
      </c>
      <c r="N39" s="70">
        <v>30</v>
      </c>
      <c r="O39" s="69">
        <v>4.0761000000000003</v>
      </c>
      <c r="P39" s="66">
        <v>99</v>
      </c>
      <c r="Q39" s="69">
        <v>13.4511</v>
      </c>
      <c r="R39" s="70">
        <v>0</v>
      </c>
      <c r="S39" s="69">
        <v>0</v>
      </c>
      <c r="T39" s="74">
        <v>7</v>
      </c>
      <c r="U39" s="67">
        <v>0.95109999999999995</v>
      </c>
      <c r="V39" s="65">
        <v>167</v>
      </c>
      <c r="W39" s="67">
        <v>22.002600000000001</v>
      </c>
      <c r="X39" s="76">
        <v>880</v>
      </c>
      <c r="Y39" s="77">
        <v>100</v>
      </c>
    </row>
    <row r="40" spans="1:25" s="24" customFormat="1" ht="15" customHeight="1" x14ac:dyDescent="0.2">
      <c r="A40" s="22" t="s">
        <v>19</v>
      </c>
      <c r="B40" s="59" t="s">
        <v>52</v>
      </c>
      <c r="C40" s="48">
        <v>6744</v>
      </c>
      <c r="D40" s="40">
        <v>581</v>
      </c>
      <c r="E40" s="41">
        <v>8.6151</v>
      </c>
      <c r="F40" s="40">
        <v>6163</v>
      </c>
      <c r="G40" s="41">
        <v>91.384900000000002</v>
      </c>
      <c r="H40" s="40">
        <v>45</v>
      </c>
      <c r="I40" s="42">
        <v>0.73019999999999996</v>
      </c>
      <c r="J40" s="44">
        <v>29</v>
      </c>
      <c r="K40" s="42">
        <v>0.47060000000000002</v>
      </c>
      <c r="L40" s="40">
        <v>1209</v>
      </c>
      <c r="M40" s="42">
        <v>19.617100000000001</v>
      </c>
      <c r="N40" s="44">
        <v>2504</v>
      </c>
      <c r="O40" s="42">
        <v>40.629600000000003</v>
      </c>
      <c r="P40" s="40">
        <v>2227</v>
      </c>
      <c r="Q40" s="42">
        <v>36.134999999999998</v>
      </c>
      <c r="R40" s="44">
        <v>1</v>
      </c>
      <c r="S40" s="42">
        <v>1.6199999999999999E-2</v>
      </c>
      <c r="T40" s="45">
        <v>148</v>
      </c>
      <c r="U40" s="41">
        <v>2.4014000000000002</v>
      </c>
      <c r="V40" s="40">
        <v>238</v>
      </c>
      <c r="W40" s="41">
        <v>3.5291000000000001</v>
      </c>
      <c r="X40" s="25">
        <v>4916</v>
      </c>
      <c r="Y40" s="26">
        <v>99.897999999999996</v>
      </c>
    </row>
    <row r="41" spans="1:25" s="24" customFormat="1" ht="15" customHeight="1" x14ac:dyDescent="0.2">
      <c r="A41" s="22" t="s">
        <v>19</v>
      </c>
      <c r="B41" s="62" t="s">
        <v>53</v>
      </c>
      <c r="C41" s="61">
        <v>5848</v>
      </c>
      <c r="D41" s="66">
        <v>512</v>
      </c>
      <c r="E41" s="67">
        <v>8.7551000000000005</v>
      </c>
      <c r="F41" s="66">
        <v>5336</v>
      </c>
      <c r="G41" s="67">
        <v>91.244900000000001</v>
      </c>
      <c r="H41" s="66">
        <v>125</v>
      </c>
      <c r="I41" s="69">
        <v>2.3426</v>
      </c>
      <c r="J41" s="70">
        <v>6</v>
      </c>
      <c r="K41" s="69">
        <v>0.1124</v>
      </c>
      <c r="L41" s="66">
        <v>410</v>
      </c>
      <c r="M41" s="69">
        <v>7.6837</v>
      </c>
      <c r="N41" s="70">
        <v>3169</v>
      </c>
      <c r="O41" s="69">
        <v>59.389099999999999</v>
      </c>
      <c r="P41" s="66">
        <v>1391</v>
      </c>
      <c r="Q41" s="69">
        <v>26.068200000000001</v>
      </c>
      <c r="R41" s="70">
        <v>6</v>
      </c>
      <c r="S41" s="69">
        <v>0.1124</v>
      </c>
      <c r="T41" s="73">
        <v>229</v>
      </c>
      <c r="U41" s="67">
        <v>4.2915999999999999</v>
      </c>
      <c r="V41" s="66">
        <v>212</v>
      </c>
      <c r="W41" s="67">
        <v>3.6252</v>
      </c>
      <c r="X41" s="76">
        <v>2618</v>
      </c>
      <c r="Y41" s="77">
        <v>100</v>
      </c>
    </row>
    <row r="42" spans="1:25" s="24" customFormat="1" ht="15" customHeight="1" x14ac:dyDescent="0.2">
      <c r="A42" s="22" t="s">
        <v>19</v>
      </c>
      <c r="B42" s="59" t="s">
        <v>54</v>
      </c>
      <c r="C42" s="48">
        <v>131</v>
      </c>
      <c r="D42" s="40">
        <v>10</v>
      </c>
      <c r="E42" s="41">
        <v>7.6336000000000004</v>
      </c>
      <c r="F42" s="40">
        <v>121</v>
      </c>
      <c r="G42" s="41">
        <v>92.366399999999999</v>
      </c>
      <c r="H42" s="40">
        <v>35</v>
      </c>
      <c r="I42" s="42">
        <v>28.925599999999999</v>
      </c>
      <c r="J42" s="44">
        <v>0</v>
      </c>
      <c r="K42" s="42">
        <v>0</v>
      </c>
      <c r="L42" s="40">
        <v>6</v>
      </c>
      <c r="M42" s="42">
        <v>4.9587000000000003</v>
      </c>
      <c r="N42" s="44">
        <v>8</v>
      </c>
      <c r="O42" s="42">
        <v>6.6116000000000001</v>
      </c>
      <c r="P42" s="40">
        <v>72</v>
      </c>
      <c r="Q42" s="42">
        <v>59.504100000000001</v>
      </c>
      <c r="R42" s="44">
        <v>0</v>
      </c>
      <c r="S42" s="42">
        <v>0</v>
      </c>
      <c r="T42" s="45">
        <v>0</v>
      </c>
      <c r="U42" s="41">
        <v>0</v>
      </c>
      <c r="V42" s="40">
        <v>5</v>
      </c>
      <c r="W42" s="41">
        <v>3.8168000000000002</v>
      </c>
      <c r="X42" s="25">
        <v>481</v>
      </c>
      <c r="Y42" s="26">
        <v>100</v>
      </c>
    </row>
    <row r="43" spans="1:25" s="24" customFormat="1" ht="15" customHeight="1" x14ac:dyDescent="0.2">
      <c r="A43" s="22" t="s">
        <v>19</v>
      </c>
      <c r="B43" s="62" t="s">
        <v>55</v>
      </c>
      <c r="C43" s="61">
        <v>7929</v>
      </c>
      <c r="D43" s="65">
        <v>594</v>
      </c>
      <c r="E43" s="67">
        <v>7.4915000000000003</v>
      </c>
      <c r="F43" s="66">
        <v>7335</v>
      </c>
      <c r="G43" s="67">
        <v>92.508499999999998</v>
      </c>
      <c r="H43" s="65">
        <v>8</v>
      </c>
      <c r="I43" s="69">
        <v>0.1091</v>
      </c>
      <c r="J43" s="70">
        <v>14</v>
      </c>
      <c r="K43" s="69">
        <v>0.19089999999999999</v>
      </c>
      <c r="L43" s="65">
        <v>325</v>
      </c>
      <c r="M43" s="69">
        <v>4.4307999999999996</v>
      </c>
      <c r="N43" s="70">
        <v>3614</v>
      </c>
      <c r="O43" s="69">
        <v>49.270600000000002</v>
      </c>
      <c r="P43" s="65">
        <v>2902</v>
      </c>
      <c r="Q43" s="69">
        <v>39.563699999999997</v>
      </c>
      <c r="R43" s="70">
        <v>3</v>
      </c>
      <c r="S43" s="69">
        <v>4.0899999999999999E-2</v>
      </c>
      <c r="T43" s="73">
        <v>469</v>
      </c>
      <c r="U43" s="67">
        <v>6.3940000000000001</v>
      </c>
      <c r="V43" s="66">
        <v>148</v>
      </c>
      <c r="W43" s="67">
        <v>1.8666</v>
      </c>
      <c r="X43" s="76">
        <v>3631</v>
      </c>
      <c r="Y43" s="77">
        <v>100</v>
      </c>
    </row>
    <row r="44" spans="1:25" s="24" customFormat="1" ht="15" customHeight="1" x14ac:dyDescent="0.2">
      <c r="A44" s="22" t="s">
        <v>19</v>
      </c>
      <c r="B44" s="59" t="s">
        <v>56</v>
      </c>
      <c r="C44" s="39">
        <v>2307</v>
      </c>
      <c r="D44" s="40">
        <v>80</v>
      </c>
      <c r="E44" s="41">
        <v>3.4676999999999998</v>
      </c>
      <c r="F44" s="46">
        <v>2227</v>
      </c>
      <c r="G44" s="41">
        <v>96.532300000000006</v>
      </c>
      <c r="H44" s="40">
        <v>264</v>
      </c>
      <c r="I44" s="42">
        <v>11.8545</v>
      </c>
      <c r="J44" s="43">
        <v>5</v>
      </c>
      <c r="K44" s="42">
        <v>0.22450000000000001</v>
      </c>
      <c r="L44" s="40">
        <v>269</v>
      </c>
      <c r="M44" s="42">
        <v>12.079000000000001</v>
      </c>
      <c r="N44" s="43">
        <v>733</v>
      </c>
      <c r="O44" s="42">
        <v>32.914200000000001</v>
      </c>
      <c r="P44" s="40">
        <v>799</v>
      </c>
      <c r="Q44" s="42">
        <v>35.877899999999997</v>
      </c>
      <c r="R44" s="43">
        <v>1</v>
      </c>
      <c r="S44" s="42">
        <v>4.4900000000000002E-2</v>
      </c>
      <c r="T44" s="47">
        <v>156</v>
      </c>
      <c r="U44" s="41">
        <v>7.0049000000000001</v>
      </c>
      <c r="V44" s="46">
        <v>159</v>
      </c>
      <c r="W44" s="41">
        <v>6.8921000000000001</v>
      </c>
      <c r="X44" s="25">
        <v>1815</v>
      </c>
      <c r="Y44" s="26">
        <v>100</v>
      </c>
    </row>
    <row r="45" spans="1:25" s="24" customFormat="1" ht="15" customHeight="1" x14ac:dyDescent="0.2">
      <c r="A45" s="22" t="s">
        <v>19</v>
      </c>
      <c r="B45" s="62" t="s">
        <v>57</v>
      </c>
      <c r="C45" s="61">
        <v>1079</v>
      </c>
      <c r="D45" s="66">
        <v>84</v>
      </c>
      <c r="E45" s="67">
        <v>7.7850000000000001</v>
      </c>
      <c r="F45" s="66">
        <v>995</v>
      </c>
      <c r="G45" s="67">
        <v>92.215000000000003</v>
      </c>
      <c r="H45" s="66">
        <v>38</v>
      </c>
      <c r="I45" s="69">
        <v>3.8191000000000002</v>
      </c>
      <c r="J45" s="70">
        <v>7</v>
      </c>
      <c r="K45" s="69">
        <v>0.70350000000000001</v>
      </c>
      <c r="L45" s="66">
        <v>217</v>
      </c>
      <c r="M45" s="69">
        <v>21.809000000000001</v>
      </c>
      <c r="N45" s="70">
        <v>71</v>
      </c>
      <c r="O45" s="69">
        <v>7.1356999999999999</v>
      </c>
      <c r="P45" s="66">
        <v>587</v>
      </c>
      <c r="Q45" s="69">
        <v>58.994999999999997</v>
      </c>
      <c r="R45" s="70">
        <v>4</v>
      </c>
      <c r="S45" s="69">
        <v>0.40200000000000002</v>
      </c>
      <c r="T45" s="73">
        <v>71</v>
      </c>
      <c r="U45" s="67">
        <v>7.1356999999999999</v>
      </c>
      <c r="V45" s="66">
        <v>96</v>
      </c>
      <c r="W45" s="67">
        <v>8.8971</v>
      </c>
      <c r="X45" s="76">
        <v>1283</v>
      </c>
      <c r="Y45" s="77">
        <v>100</v>
      </c>
    </row>
    <row r="46" spans="1:25" s="24" customFormat="1" ht="15" customHeight="1" x14ac:dyDescent="0.2">
      <c r="A46" s="22" t="s">
        <v>19</v>
      </c>
      <c r="B46" s="59" t="s">
        <v>58</v>
      </c>
      <c r="C46" s="39">
        <v>6920</v>
      </c>
      <c r="D46" s="40">
        <v>242</v>
      </c>
      <c r="E46" s="41">
        <v>3.4971000000000001</v>
      </c>
      <c r="F46" s="40">
        <v>6678</v>
      </c>
      <c r="G46" s="41">
        <v>96.502899999999997</v>
      </c>
      <c r="H46" s="40">
        <v>9</v>
      </c>
      <c r="I46" s="42">
        <v>0.1348</v>
      </c>
      <c r="J46" s="44">
        <v>18</v>
      </c>
      <c r="K46" s="42">
        <v>0.26950000000000002</v>
      </c>
      <c r="L46" s="40">
        <v>1060</v>
      </c>
      <c r="M46" s="42">
        <v>15.872999999999999</v>
      </c>
      <c r="N46" s="44">
        <v>3081</v>
      </c>
      <c r="O46" s="42">
        <v>46.136600000000001</v>
      </c>
      <c r="P46" s="40">
        <v>2233</v>
      </c>
      <c r="Q46" s="42">
        <v>33.438200000000002</v>
      </c>
      <c r="R46" s="44">
        <v>2</v>
      </c>
      <c r="S46" s="42">
        <v>2.9899999999999999E-2</v>
      </c>
      <c r="T46" s="47">
        <v>275</v>
      </c>
      <c r="U46" s="41">
        <v>4.1180000000000003</v>
      </c>
      <c r="V46" s="40">
        <v>234</v>
      </c>
      <c r="W46" s="41">
        <v>3.3815</v>
      </c>
      <c r="X46" s="25">
        <v>3027</v>
      </c>
      <c r="Y46" s="26">
        <v>100</v>
      </c>
    </row>
    <row r="47" spans="1:25" s="24" customFormat="1" ht="15" customHeight="1" x14ac:dyDescent="0.2">
      <c r="A47" s="22" t="s">
        <v>19</v>
      </c>
      <c r="B47" s="62" t="s">
        <v>59</v>
      </c>
      <c r="C47" s="63">
        <v>419</v>
      </c>
      <c r="D47" s="65">
        <v>22</v>
      </c>
      <c r="E47" s="67">
        <v>5.2506000000000004</v>
      </c>
      <c r="F47" s="65">
        <v>397</v>
      </c>
      <c r="G47" s="67">
        <v>94.749399999999994</v>
      </c>
      <c r="H47" s="65">
        <v>7</v>
      </c>
      <c r="I47" s="69">
        <v>1.7632000000000001</v>
      </c>
      <c r="J47" s="71">
        <v>3</v>
      </c>
      <c r="K47" s="69">
        <v>0.75570000000000004</v>
      </c>
      <c r="L47" s="65">
        <v>137</v>
      </c>
      <c r="M47" s="69">
        <v>34.508800000000001</v>
      </c>
      <c r="N47" s="71">
        <v>66</v>
      </c>
      <c r="O47" s="69">
        <v>16.624700000000001</v>
      </c>
      <c r="P47" s="65">
        <v>154</v>
      </c>
      <c r="Q47" s="69">
        <v>38.790900000000001</v>
      </c>
      <c r="R47" s="71">
        <v>0</v>
      </c>
      <c r="S47" s="69">
        <v>0</v>
      </c>
      <c r="T47" s="73">
        <v>30</v>
      </c>
      <c r="U47" s="67">
        <v>7.5567000000000002</v>
      </c>
      <c r="V47" s="65">
        <v>49</v>
      </c>
      <c r="W47" s="67">
        <v>11.6945</v>
      </c>
      <c r="X47" s="76">
        <v>308</v>
      </c>
      <c r="Y47" s="77">
        <v>100</v>
      </c>
    </row>
    <row r="48" spans="1:25" s="24" customFormat="1" ht="15" customHeight="1" x14ac:dyDescent="0.2">
      <c r="A48" s="22" t="s">
        <v>19</v>
      </c>
      <c r="B48" s="59" t="s">
        <v>60</v>
      </c>
      <c r="C48" s="39">
        <v>3985</v>
      </c>
      <c r="D48" s="46">
        <v>326</v>
      </c>
      <c r="E48" s="41">
        <v>8.1806999999999999</v>
      </c>
      <c r="F48" s="46">
        <v>3659</v>
      </c>
      <c r="G48" s="41">
        <v>91.819299999999998</v>
      </c>
      <c r="H48" s="46">
        <v>10</v>
      </c>
      <c r="I48" s="42">
        <v>0.27329999999999999</v>
      </c>
      <c r="J48" s="44">
        <v>3</v>
      </c>
      <c r="K48" s="42">
        <v>8.2000000000000003E-2</v>
      </c>
      <c r="L48" s="46">
        <v>105</v>
      </c>
      <c r="M48" s="42">
        <v>2.8696000000000002</v>
      </c>
      <c r="N48" s="44">
        <v>2319</v>
      </c>
      <c r="O48" s="42">
        <v>63.378</v>
      </c>
      <c r="P48" s="46">
        <v>1097</v>
      </c>
      <c r="Q48" s="42">
        <v>29.980899999999998</v>
      </c>
      <c r="R48" s="44">
        <v>2</v>
      </c>
      <c r="S48" s="42">
        <v>5.4699999999999999E-2</v>
      </c>
      <c r="T48" s="47">
        <v>123</v>
      </c>
      <c r="U48" s="41">
        <v>3.3616000000000001</v>
      </c>
      <c r="V48" s="46">
        <v>87</v>
      </c>
      <c r="W48" s="41">
        <v>2.1831999999999998</v>
      </c>
      <c r="X48" s="25">
        <v>1236</v>
      </c>
      <c r="Y48" s="26">
        <v>99.918999999999997</v>
      </c>
    </row>
    <row r="49" spans="1:25" s="24" customFormat="1" ht="15" customHeight="1" x14ac:dyDescent="0.2">
      <c r="A49" s="22" t="s">
        <v>19</v>
      </c>
      <c r="B49" s="62" t="s">
        <v>61</v>
      </c>
      <c r="C49" s="63">
        <v>238</v>
      </c>
      <c r="D49" s="65">
        <v>13</v>
      </c>
      <c r="E49" s="67">
        <v>5.4622000000000002</v>
      </c>
      <c r="F49" s="66">
        <v>225</v>
      </c>
      <c r="G49" s="67">
        <v>94.537800000000004</v>
      </c>
      <c r="H49" s="65">
        <v>82</v>
      </c>
      <c r="I49" s="69">
        <v>36.444400000000002</v>
      </c>
      <c r="J49" s="70">
        <v>0</v>
      </c>
      <c r="K49" s="69">
        <v>0</v>
      </c>
      <c r="L49" s="65">
        <v>16</v>
      </c>
      <c r="M49" s="69">
        <v>7.1111000000000004</v>
      </c>
      <c r="N49" s="70">
        <v>22</v>
      </c>
      <c r="O49" s="69">
        <v>9.7777999999999992</v>
      </c>
      <c r="P49" s="65">
        <v>93</v>
      </c>
      <c r="Q49" s="69">
        <v>41.333300000000001</v>
      </c>
      <c r="R49" s="70">
        <v>0</v>
      </c>
      <c r="S49" s="69">
        <v>0</v>
      </c>
      <c r="T49" s="73">
        <v>12</v>
      </c>
      <c r="U49" s="67">
        <v>5.3333000000000004</v>
      </c>
      <c r="V49" s="66">
        <v>11</v>
      </c>
      <c r="W49" s="67">
        <v>4.6218000000000004</v>
      </c>
      <c r="X49" s="76">
        <v>688</v>
      </c>
      <c r="Y49" s="77">
        <v>100</v>
      </c>
    </row>
    <row r="50" spans="1:25" s="24" customFormat="1" ht="15" customHeight="1" x14ac:dyDescent="0.2">
      <c r="A50" s="22" t="s">
        <v>19</v>
      </c>
      <c r="B50" s="59" t="s">
        <v>62</v>
      </c>
      <c r="C50" s="39">
        <v>3324</v>
      </c>
      <c r="D50" s="40">
        <v>296</v>
      </c>
      <c r="E50" s="41">
        <v>8.9048999999999996</v>
      </c>
      <c r="F50" s="40">
        <v>3028</v>
      </c>
      <c r="G50" s="41">
        <v>91.095100000000002</v>
      </c>
      <c r="H50" s="40">
        <v>3</v>
      </c>
      <c r="I50" s="42">
        <v>9.9099999999999994E-2</v>
      </c>
      <c r="J50" s="44">
        <v>11</v>
      </c>
      <c r="K50" s="42">
        <v>0.36330000000000001</v>
      </c>
      <c r="L50" s="40">
        <v>102</v>
      </c>
      <c r="M50" s="42">
        <v>3.3685999999999998</v>
      </c>
      <c r="N50" s="44">
        <v>1922</v>
      </c>
      <c r="O50" s="42">
        <v>63.474200000000003</v>
      </c>
      <c r="P50" s="40">
        <v>954</v>
      </c>
      <c r="Q50" s="42">
        <v>31.5059</v>
      </c>
      <c r="R50" s="44">
        <v>1</v>
      </c>
      <c r="S50" s="42">
        <v>3.3000000000000002E-2</v>
      </c>
      <c r="T50" s="47">
        <v>35</v>
      </c>
      <c r="U50" s="41">
        <v>1.1558999999999999</v>
      </c>
      <c r="V50" s="40">
        <v>67</v>
      </c>
      <c r="W50" s="41">
        <v>2.0156000000000001</v>
      </c>
      <c r="X50" s="25">
        <v>1818</v>
      </c>
      <c r="Y50" s="26">
        <v>100</v>
      </c>
    </row>
    <row r="51" spans="1:25" s="24" customFormat="1" ht="15" customHeight="1" x14ac:dyDescent="0.2">
      <c r="A51" s="22" t="s">
        <v>19</v>
      </c>
      <c r="B51" s="62" t="s">
        <v>63</v>
      </c>
      <c r="C51" s="61">
        <v>13200</v>
      </c>
      <c r="D51" s="65">
        <v>3718</v>
      </c>
      <c r="E51" s="67">
        <v>28.166699999999999</v>
      </c>
      <c r="F51" s="65">
        <v>9482</v>
      </c>
      <c r="G51" s="67">
        <v>71.833299999999994</v>
      </c>
      <c r="H51" s="65">
        <v>28</v>
      </c>
      <c r="I51" s="69">
        <v>0.29530000000000001</v>
      </c>
      <c r="J51" s="71">
        <v>29</v>
      </c>
      <c r="K51" s="69">
        <v>0.30580000000000002</v>
      </c>
      <c r="L51" s="65">
        <v>4118</v>
      </c>
      <c r="M51" s="69">
        <v>43.429699999999997</v>
      </c>
      <c r="N51" s="71">
        <v>3629</v>
      </c>
      <c r="O51" s="69">
        <v>38.272500000000001</v>
      </c>
      <c r="P51" s="65">
        <v>1514</v>
      </c>
      <c r="Q51" s="69">
        <v>15.9671</v>
      </c>
      <c r="R51" s="71">
        <v>2</v>
      </c>
      <c r="S51" s="69">
        <v>2.1100000000000001E-2</v>
      </c>
      <c r="T51" s="73">
        <v>162</v>
      </c>
      <c r="U51" s="67">
        <v>1.7084999999999999</v>
      </c>
      <c r="V51" s="65">
        <v>1133</v>
      </c>
      <c r="W51" s="67">
        <v>8.5832999999999995</v>
      </c>
      <c r="X51" s="76">
        <v>8616</v>
      </c>
      <c r="Y51" s="77">
        <v>100</v>
      </c>
    </row>
    <row r="52" spans="1:25" s="24" customFormat="1" ht="15" customHeight="1" x14ac:dyDescent="0.2">
      <c r="A52" s="22" t="s">
        <v>19</v>
      </c>
      <c r="B52" s="59" t="s">
        <v>64</v>
      </c>
      <c r="C52" s="39">
        <v>436</v>
      </c>
      <c r="D52" s="46">
        <v>21</v>
      </c>
      <c r="E52" s="41">
        <v>4.8164999999999996</v>
      </c>
      <c r="F52" s="40">
        <v>415</v>
      </c>
      <c r="G52" s="41">
        <v>95.183499999999995</v>
      </c>
      <c r="H52" s="46">
        <v>6</v>
      </c>
      <c r="I52" s="42">
        <v>1.4458</v>
      </c>
      <c r="J52" s="44">
        <v>1</v>
      </c>
      <c r="K52" s="42">
        <v>0.24099999999999999</v>
      </c>
      <c r="L52" s="46">
        <v>119</v>
      </c>
      <c r="M52" s="42">
        <v>28.674700000000001</v>
      </c>
      <c r="N52" s="44">
        <v>10</v>
      </c>
      <c r="O52" s="42">
        <v>2.4096000000000002</v>
      </c>
      <c r="P52" s="46">
        <v>264</v>
      </c>
      <c r="Q52" s="42">
        <v>63.6145</v>
      </c>
      <c r="R52" s="44">
        <v>6</v>
      </c>
      <c r="S52" s="42">
        <v>1.4458</v>
      </c>
      <c r="T52" s="45">
        <v>9</v>
      </c>
      <c r="U52" s="41">
        <v>2.1686999999999999</v>
      </c>
      <c r="V52" s="40">
        <v>67</v>
      </c>
      <c r="W52" s="41">
        <v>15.367000000000001</v>
      </c>
      <c r="X52" s="25">
        <v>1009</v>
      </c>
      <c r="Y52" s="26">
        <v>100</v>
      </c>
    </row>
    <row r="53" spans="1:25" s="24" customFormat="1" ht="15" customHeight="1" x14ac:dyDescent="0.2">
      <c r="A53" s="22" t="s">
        <v>19</v>
      </c>
      <c r="B53" s="62" t="s">
        <v>65</v>
      </c>
      <c r="C53" s="63">
        <v>252</v>
      </c>
      <c r="D53" s="66">
        <v>46</v>
      </c>
      <c r="E53" s="67">
        <v>18.254000000000001</v>
      </c>
      <c r="F53" s="65">
        <v>206</v>
      </c>
      <c r="G53" s="67">
        <v>81.745999999999995</v>
      </c>
      <c r="H53" s="66">
        <v>7</v>
      </c>
      <c r="I53" s="69">
        <v>3.3980999999999999</v>
      </c>
      <c r="J53" s="70">
        <v>2</v>
      </c>
      <c r="K53" s="69">
        <v>0.97089999999999999</v>
      </c>
      <c r="L53" s="66">
        <v>0</v>
      </c>
      <c r="M53" s="69">
        <v>0</v>
      </c>
      <c r="N53" s="70">
        <v>8</v>
      </c>
      <c r="O53" s="69">
        <v>3.8835000000000002</v>
      </c>
      <c r="P53" s="66">
        <v>184</v>
      </c>
      <c r="Q53" s="69">
        <v>89.320400000000006</v>
      </c>
      <c r="R53" s="70">
        <v>0</v>
      </c>
      <c r="S53" s="69">
        <v>0</v>
      </c>
      <c r="T53" s="73">
        <v>5</v>
      </c>
      <c r="U53" s="67">
        <v>2.4272</v>
      </c>
      <c r="V53" s="65">
        <v>1</v>
      </c>
      <c r="W53" s="67">
        <v>0.39679999999999999</v>
      </c>
      <c r="X53" s="76">
        <v>306</v>
      </c>
      <c r="Y53" s="77">
        <v>100</v>
      </c>
    </row>
    <row r="54" spans="1:25" s="24" customFormat="1" ht="15" customHeight="1" x14ac:dyDescent="0.2">
      <c r="A54" s="22" t="s">
        <v>19</v>
      </c>
      <c r="B54" s="59" t="s">
        <v>66</v>
      </c>
      <c r="C54" s="39">
        <v>4261</v>
      </c>
      <c r="D54" s="46">
        <v>362</v>
      </c>
      <c r="E54" s="41">
        <v>8.4956999999999994</v>
      </c>
      <c r="F54" s="46">
        <v>3899</v>
      </c>
      <c r="G54" s="41">
        <v>91.504300000000001</v>
      </c>
      <c r="H54" s="46">
        <v>15</v>
      </c>
      <c r="I54" s="42">
        <v>0.38469999999999999</v>
      </c>
      <c r="J54" s="44">
        <v>20</v>
      </c>
      <c r="K54" s="72">
        <v>0.51300000000000001</v>
      </c>
      <c r="L54" s="46">
        <v>288</v>
      </c>
      <c r="M54" s="42">
        <v>7.3864999999999998</v>
      </c>
      <c r="N54" s="44">
        <v>2321</v>
      </c>
      <c r="O54" s="72">
        <v>59.528100000000002</v>
      </c>
      <c r="P54" s="46">
        <v>1083</v>
      </c>
      <c r="Q54" s="42">
        <v>27.776399999999999</v>
      </c>
      <c r="R54" s="44">
        <v>3</v>
      </c>
      <c r="S54" s="42">
        <v>7.6899999999999996E-2</v>
      </c>
      <c r="T54" s="47">
        <v>169</v>
      </c>
      <c r="U54" s="41">
        <v>4.3343999999999996</v>
      </c>
      <c r="V54" s="46">
        <v>150</v>
      </c>
      <c r="W54" s="41">
        <v>3.5203000000000002</v>
      </c>
      <c r="X54" s="25">
        <v>1971</v>
      </c>
      <c r="Y54" s="26">
        <v>100</v>
      </c>
    </row>
    <row r="55" spans="1:25" s="24" customFormat="1" ht="15" customHeight="1" x14ac:dyDescent="0.2">
      <c r="A55" s="22" t="s">
        <v>19</v>
      </c>
      <c r="B55" s="62" t="s">
        <v>67</v>
      </c>
      <c r="C55" s="61">
        <v>2885</v>
      </c>
      <c r="D55" s="65">
        <v>386</v>
      </c>
      <c r="E55" s="67">
        <v>13.3795</v>
      </c>
      <c r="F55" s="66">
        <v>2499</v>
      </c>
      <c r="G55" s="67">
        <v>86.620500000000007</v>
      </c>
      <c r="H55" s="65">
        <v>90</v>
      </c>
      <c r="I55" s="69">
        <v>3.6013999999999999</v>
      </c>
      <c r="J55" s="70">
        <v>24</v>
      </c>
      <c r="K55" s="69">
        <v>0.96040000000000003</v>
      </c>
      <c r="L55" s="65">
        <v>582</v>
      </c>
      <c r="M55" s="69">
        <v>23.289300000000001</v>
      </c>
      <c r="N55" s="70">
        <v>352</v>
      </c>
      <c r="O55" s="69">
        <v>14.085599999999999</v>
      </c>
      <c r="P55" s="65">
        <v>1182</v>
      </c>
      <c r="Q55" s="69">
        <v>47.298900000000003</v>
      </c>
      <c r="R55" s="70">
        <v>19</v>
      </c>
      <c r="S55" s="69">
        <v>0.76029999999999998</v>
      </c>
      <c r="T55" s="74">
        <v>250</v>
      </c>
      <c r="U55" s="67">
        <v>10.004</v>
      </c>
      <c r="V55" s="66">
        <v>266</v>
      </c>
      <c r="W55" s="67">
        <v>9.2201000000000004</v>
      </c>
      <c r="X55" s="76">
        <v>2305</v>
      </c>
      <c r="Y55" s="77">
        <v>100</v>
      </c>
    </row>
    <row r="56" spans="1:25" s="24" customFormat="1" ht="15" customHeight="1" x14ac:dyDescent="0.2">
      <c r="A56" s="22" t="s">
        <v>19</v>
      </c>
      <c r="B56" s="59" t="s">
        <v>68</v>
      </c>
      <c r="C56" s="39">
        <v>1230</v>
      </c>
      <c r="D56" s="40">
        <v>82</v>
      </c>
      <c r="E56" s="41">
        <v>6.6666999999999996</v>
      </c>
      <c r="F56" s="46">
        <v>1148</v>
      </c>
      <c r="G56" s="41">
        <v>93.333299999999994</v>
      </c>
      <c r="H56" s="40">
        <v>0</v>
      </c>
      <c r="I56" s="42">
        <v>0</v>
      </c>
      <c r="J56" s="44">
        <v>2</v>
      </c>
      <c r="K56" s="42">
        <v>0.17419999999999999</v>
      </c>
      <c r="L56" s="40">
        <v>12</v>
      </c>
      <c r="M56" s="42">
        <v>1.0452999999999999</v>
      </c>
      <c r="N56" s="44">
        <v>101</v>
      </c>
      <c r="O56" s="42">
        <v>8.7979000000000003</v>
      </c>
      <c r="P56" s="40">
        <v>1007</v>
      </c>
      <c r="Q56" s="42">
        <v>87.717799999999997</v>
      </c>
      <c r="R56" s="44">
        <v>0</v>
      </c>
      <c r="S56" s="42">
        <v>0</v>
      </c>
      <c r="T56" s="45">
        <v>26</v>
      </c>
      <c r="U56" s="41">
        <v>2.2648000000000001</v>
      </c>
      <c r="V56" s="46">
        <v>2</v>
      </c>
      <c r="W56" s="41">
        <v>0.16259999999999999</v>
      </c>
      <c r="X56" s="25">
        <v>720</v>
      </c>
      <c r="Y56" s="26">
        <v>100</v>
      </c>
    </row>
    <row r="57" spans="1:25" s="24" customFormat="1" ht="15" customHeight="1" x14ac:dyDescent="0.2">
      <c r="A57" s="22" t="s">
        <v>19</v>
      </c>
      <c r="B57" s="62" t="s">
        <v>69</v>
      </c>
      <c r="C57" s="61">
        <v>2747</v>
      </c>
      <c r="D57" s="65">
        <v>83</v>
      </c>
      <c r="E57" s="67">
        <v>3.0215000000000001</v>
      </c>
      <c r="F57" s="66">
        <v>2664</v>
      </c>
      <c r="G57" s="67">
        <v>96.978499999999997</v>
      </c>
      <c r="H57" s="65">
        <v>62</v>
      </c>
      <c r="I57" s="69">
        <v>2.3273000000000001</v>
      </c>
      <c r="J57" s="71">
        <v>12</v>
      </c>
      <c r="K57" s="69">
        <v>0.45050000000000001</v>
      </c>
      <c r="L57" s="65">
        <v>288</v>
      </c>
      <c r="M57" s="69">
        <v>10.8108</v>
      </c>
      <c r="N57" s="71">
        <v>1305</v>
      </c>
      <c r="O57" s="69">
        <v>48.986499999999999</v>
      </c>
      <c r="P57" s="65">
        <v>845</v>
      </c>
      <c r="Q57" s="69">
        <v>31.719200000000001</v>
      </c>
      <c r="R57" s="71">
        <v>0</v>
      </c>
      <c r="S57" s="69">
        <v>0</v>
      </c>
      <c r="T57" s="74">
        <v>152</v>
      </c>
      <c r="U57" s="67">
        <v>5.7057000000000002</v>
      </c>
      <c r="V57" s="66">
        <v>103</v>
      </c>
      <c r="W57" s="67">
        <v>3.7494999999999998</v>
      </c>
      <c r="X57" s="76">
        <v>2232</v>
      </c>
      <c r="Y57" s="77">
        <v>100</v>
      </c>
    </row>
    <row r="58" spans="1:25" s="24" customFormat="1" ht="15" customHeight="1" thickBot="1" x14ac:dyDescent="0.25">
      <c r="A58" s="22" t="s">
        <v>19</v>
      </c>
      <c r="B58" s="64" t="s">
        <v>70</v>
      </c>
      <c r="C58" s="49">
        <v>133</v>
      </c>
      <c r="D58" s="52">
        <v>6</v>
      </c>
      <c r="E58" s="51">
        <v>4.5113000000000003</v>
      </c>
      <c r="F58" s="50">
        <v>127</v>
      </c>
      <c r="G58" s="51">
        <v>95.488699999999994</v>
      </c>
      <c r="H58" s="52">
        <v>8</v>
      </c>
      <c r="I58" s="53">
        <v>6.2991999999999999</v>
      </c>
      <c r="J58" s="54">
        <v>2</v>
      </c>
      <c r="K58" s="53">
        <v>1.5748</v>
      </c>
      <c r="L58" s="52">
        <v>23</v>
      </c>
      <c r="M58" s="53">
        <v>18.110199999999999</v>
      </c>
      <c r="N58" s="54">
        <v>1</v>
      </c>
      <c r="O58" s="53">
        <v>0.78739999999999999</v>
      </c>
      <c r="P58" s="52">
        <v>91</v>
      </c>
      <c r="Q58" s="53">
        <v>71.653499999999994</v>
      </c>
      <c r="R58" s="54">
        <v>0</v>
      </c>
      <c r="S58" s="53">
        <v>0</v>
      </c>
      <c r="T58" s="75">
        <v>2</v>
      </c>
      <c r="U58" s="51">
        <v>1.5748</v>
      </c>
      <c r="V58" s="50">
        <v>4</v>
      </c>
      <c r="W58" s="51">
        <v>3.0074999999999998</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78</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77</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76</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 C68," public school female students with disabilities who received ", LOWER(A7), ", ",D68," (",TEXT(E7,"0.0"),"%) were served solely under Section 504 and ", F68," (",TEXT(G7,"0.0"),"%) were served under IDEA.")</f>
        <v>NOTE: Table reads (for US Totals):  Of all 141,816 public school female students with disabilities who received one or more out-of-school suspensions, 15,966 (11.3%) were served solely under Section 504 and 125,850 (88.7%)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",TEXT(F7,"#,##0")," public school female students with disabilities served under IDEA who received ",LOWER(A7), ", ",TEXT(H7,"#,##0")," (",TEXT(I7,"0.0"),"%) were American Indian or Alaska Native.")</f>
        <v xml:space="preserve">            Table reads (for US Race/Ethnicity):  Of all 125,850 public school female students with disabilities served under IDEA who received one or more out-of-school suspensions, 1,861 (1.5%)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106" t="s">
        <v>74</v>
      </c>
      <c r="C65" s="106"/>
      <c r="D65" s="106"/>
      <c r="E65" s="106"/>
      <c r="F65" s="106"/>
      <c r="G65" s="106"/>
      <c r="H65" s="106"/>
      <c r="I65" s="106"/>
      <c r="J65" s="106"/>
      <c r="K65" s="106"/>
      <c r="L65" s="106"/>
      <c r="M65" s="106"/>
      <c r="N65" s="106"/>
      <c r="O65" s="106"/>
      <c r="P65" s="106"/>
      <c r="Q65" s="106"/>
      <c r="R65" s="106"/>
      <c r="S65" s="106"/>
      <c r="T65" s="106"/>
      <c r="U65" s="106"/>
      <c r="V65" s="106"/>
      <c r="W65" s="106"/>
      <c r="X65" s="30"/>
      <c r="Y65" s="30"/>
    </row>
    <row r="66" spans="1:26" s="35" customFormat="1" ht="14.1" customHeight="1" x14ac:dyDescent="0.2">
      <c r="A66" s="38"/>
      <c r="B66" s="106" t="s">
        <v>75</v>
      </c>
      <c r="C66" s="106"/>
      <c r="D66" s="106"/>
      <c r="E66" s="106"/>
      <c r="F66" s="106"/>
      <c r="G66" s="106"/>
      <c r="H66" s="106"/>
      <c r="I66" s="106"/>
      <c r="J66" s="106"/>
      <c r="K66" s="106"/>
      <c r="L66" s="106"/>
      <c r="M66" s="106"/>
      <c r="N66" s="106"/>
      <c r="O66" s="106"/>
      <c r="P66" s="106"/>
      <c r="Q66" s="106"/>
      <c r="R66" s="106"/>
      <c r="S66" s="106"/>
      <c r="T66" s="106"/>
      <c r="U66" s="106"/>
      <c r="V66" s="106"/>
      <c r="W66" s="106"/>
      <c r="X66" s="34"/>
      <c r="Y66" s="33"/>
    </row>
    <row r="67" spans="1:26" ht="15" customHeight="1" x14ac:dyDescent="0.2"/>
    <row r="68" spans="1:26" x14ac:dyDescent="0.2">
      <c r="B68" s="55"/>
      <c r="C68" s="56" t="str">
        <f>IF(ISTEXT(C7),LEFT(C7,3),TEXT(C7,"#,##0"))</f>
        <v>141,816</v>
      </c>
      <c r="D68" s="56" t="str">
        <f>IF(ISTEXT(D7),LEFT(D7,3),TEXT(D7,"#,##0"))</f>
        <v>15,966</v>
      </c>
      <c r="E68" s="56"/>
      <c r="F68" s="56" t="str">
        <f>IF(ISTEXT(F7),LEFT(F7,3),TEXT(F7,"#,##0"))</f>
        <v>125,850</v>
      </c>
      <c r="G68" s="56"/>
      <c r="H68" s="56" t="str">
        <f>IF(ISTEXT(H7),LEFT(H7,3),TEXT(H7,"#,##0"))</f>
        <v>1,861</v>
      </c>
      <c r="I68" s="5"/>
      <c r="J68" s="5"/>
      <c r="K68" s="5"/>
      <c r="L68" s="5"/>
      <c r="M68" s="5"/>
      <c r="N68" s="5"/>
      <c r="O68" s="5"/>
      <c r="P68" s="5"/>
      <c r="Q68" s="5"/>
      <c r="R68" s="5"/>
      <c r="S68" s="5"/>
      <c r="T68" s="5"/>
      <c r="U68" s="5"/>
      <c r="V68" s="57"/>
      <c r="W68" s="58"/>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58"/>
    </row>
  </sheetData>
  <mergeCells count="18">
    <mergeCell ref="B2:W2"/>
    <mergeCell ref="B4:B5"/>
    <mergeCell ref="C4:C5"/>
    <mergeCell ref="D4:E5"/>
    <mergeCell ref="F4:G5"/>
    <mergeCell ref="H4:U4"/>
    <mergeCell ref="V4:W5"/>
    <mergeCell ref="T5:U5"/>
    <mergeCell ref="B65:W65"/>
    <mergeCell ref="B66:W66"/>
    <mergeCell ref="X4:X5"/>
    <mergeCell ref="Y4:Y5"/>
    <mergeCell ref="H5:I5"/>
    <mergeCell ref="J5:K5"/>
    <mergeCell ref="L5:M5"/>
    <mergeCell ref="N5:O5"/>
    <mergeCell ref="P5:Q5"/>
    <mergeCell ref="R5:S5"/>
  </mergeCells>
  <pageMargins left="0.7" right="0.7" top="0.75" bottom="0.75" header="0.3" footer="0.3"/>
  <pageSetup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showGridLines="0" zoomScale="80" zoomScaleNormal="80" workbookViewId="0"/>
  </sheetViews>
  <sheetFormatPr defaultColWidth="10.140625" defaultRowHeight="15" customHeight="1" x14ac:dyDescent="0.2"/>
  <cols>
    <col min="1" max="1" width="2.7109375" style="36" customWidth="1"/>
    <col min="2" max="2" width="18" style="6" customWidth="1"/>
    <col min="3" max="17" width="12.7109375" style="6" customWidth="1"/>
    <col min="18" max="18" width="12.7109375" style="5" customWidth="1"/>
    <col min="19" max="19" width="12.7109375" style="37" customWidth="1"/>
    <col min="20" max="21" width="12.7109375" style="6" customWidth="1"/>
    <col min="22" max="16384" width="10.140625" style="38"/>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99" t="str">
        <f>CONCATENATE("Number and percentage of public school students without disabilities receiving ",LOWER(A7), " by race/ethnicity and English proficiency, by state: School Year 2015-16")</f>
        <v>Number and percentage of public school students without disabilities receiving one or more out-of-school suspensions by race/ethnicity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102" t="s">
        <v>0</v>
      </c>
      <c r="C4" s="104" t="s">
        <v>85</v>
      </c>
      <c r="D4" s="96" t="s">
        <v>84</v>
      </c>
      <c r="E4" s="97"/>
      <c r="F4" s="97"/>
      <c r="G4" s="97"/>
      <c r="H4" s="97"/>
      <c r="I4" s="97"/>
      <c r="J4" s="97"/>
      <c r="K4" s="97"/>
      <c r="L4" s="97"/>
      <c r="M4" s="97"/>
      <c r="N4" s="97"/>
      <c r="O4" s="97"/>
      <c r="P4" s="97"/>
      <c r="Q4" s="98"/>
      <c r="R4" s="92" t="s">
        <v>83</v>
      </c>
      <c r="S4" s="93"/>
      <c r="T4" s="100" t="s">
        <v>5</v>
      </c>
      <c r="U4" s="85" t="s">
        <v>6</v>
      </c>
    </row>
    <row r="5" spans="1:23" s="12" customFormat="1" ht="24.95" customHeight="1" x14ac:dyDescent="0.2">
      <c r="A5" s="11"/>
      <c r="B5" s="103"/>
      <c r="C5" s="105"/>
      <c r="D5" s="87" t="s">
        <v>7</v>
      </c>
      <c r="E5" s="88"/>
      <c r="F5" s="89" t="s">
        <v>8</v>
      </c>
      <c r="G5" s="88"/>
      <c r="H5" s="90" t="s">
        <v>9</v>
      </c>
      <c r="I5" s="88"/>
      <c r="J5" s="90" t="s">
        <v>10</v>
      </c>
      <c r="K5" s="88"/>
      <c r="L5" s="90" t="s">
        <v>11</v>
      </c>
      <c r="M5" s="88"/>
      <c r="N5" s="90" t="s">
        <v>12</v>
      </c>
      <c r="O5" s="88"/>
      <c r="P5" s="90" t="s">
        <v>13</v>
      </c>
      <c r="Q5" s="91"/>
      <c r="R5" s="94"/>
      <c r="S5" s="95"/>
      <c r="T5" s="101"/>
      <c r="U5" s="86"/>
    </row>
    <row r="6" spans="1:23"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82</v>
      </c>
      <c r="T6" s="20"/>
      <c r="U6" s="21"/>
    </row>
    <row r="7" spans="1:23" s="24" customFormat="1" ht="15" customHeight="1" x14ac:dyDescent="0.2">
      <c r="A7" s="22" t="s">
        <v>17</v>
      </c>
      <c r="B7" s="60" t="s">
        <v>18</v>
      </c>
      <c r="C7" s="61">
        <v>1881534</v>
      </c>
      <c r="D7" s="65">
        <v>26874</v>
      </c>
      <c r="E7" s="69">
        <v>1.4282999999999999</v>
      </c>
      <c r="F7" s="70">
        <v>20524</v>
      </c>
      <c r="G7" s="69">
        <v>1.0908</v>
      </c>
      <c r="H7" s="70">
        <v>415237</v>
      </c>
      <c r="I7" s="69">
        <v>22.069099999999999</v>
      </c>
      <c r="J7" s="70">
        <v>779480</v>
      </c>
      <c r="K7" s="69">
        <v>41.427900000000001</v>
      </c>
      <c r="L7" s="70">
        <v>564741</v>
      </c>
      <c r="M7" s="69">
        <v>30.014900000000001</v>
      </c>
      <c r="N7" s="71">
        <v>6856</v>
      </c>
      <c r="O7" s="69">
        <v>0.3644</v>
      </c>
      <c r="P7" s="73">
        <v>67822</v>
      </c>
      <c r="Q7" s="67">
        <v>3.6046100000000001</v>
      </c>
      <c r="R7" s="68">
        <v>133866</v>
      </c>
      <c r="S7" s="67">
        <v>7.1147</v>
      </c>
      <c r="T7" s="76">
        <v>96360</v>
      </c>
      <c r="U7" s="83">
        <v>99.977999999999994</v>
      </c>
    </row>
    <row r="8" spans="1:23" s="24" customFormat="1" ht="15" customHeight="1" x14ac:dyDescent="0.2">
      <c r="A8" s="22" t="s">
        <v>19</v>
      </c>
      <c r="B8" s="59" t="s">
        <v>20</v>
      </c>
      <c r="C8" s="39">
        <v>49128</v>
      </c>
      <c r="D8" s="40">
        <v>282</v>
      </c>
      <c r="E8" s="42">
        <v>0.57399999999999995</v>
      </c>
      <c r="F8" s="44">
        <v>131</v>
      </c>
      <c r="G8" s="42">
        <v>0.26669999999999999</v>
      </c>
      <c r="H8" s="43">
        <v>1135</v>
      </c>
      <c r="I8" s="42">
        <v>2.3102999999999998</v>
      </c>
      <c r="J8" s="44">
        <v>33447</v>
      </c>
      <c r="K8" s="42">
        <v>68.081299999999999</v>
      </c>
      <c r="L8" s="44">
        <v>13637</v>
      </c>
      <c r="M8" s="42">
        <v>27.758099999999999</v>
      </c>
      <c r="N8" s="44">
        <v>26</v>
      </c>
      <c r="O8" s="42">
        <v>5.2900000000000003E-2</v>
      </c>
      <c r="P8" s="47">
        <v>470</v>
      </c>
      <c r="Q8" s="41">
        <v>0.95667999999999997</v>
      </c>
      <c r="R8" s="40">
        <v>494</v>
      </c>
      <c r="S8" s="41">
        <v>1.0055000000000001</v>
      </c>
      <c r="T8" s="25">
        <v>1400</v>
      </c>
      <c r="U8" s="84">
        <v>100</v>
      </c>
    </row>
    <row r="9" spans="1:23" s="24" customFormat="1" ht="15" customHeight="1" x14ac:dyDescent="0.2">
      <c r="A9" s="22" t="s">
        <v>19</v>
      </c>
      <c r="B9" s="62" t="s">
        <v>21</v>
      </c>
      <c r="C9" s="61">
        <v>4983</v>
      </c>
      <c r="D9" s="65">
        <v>2129</v>
      </c>
      <c r="E9" s="69">
        <v>42.725299999999997</v>
      </c>
      <c r="F9" s="70">
        <v>79</v>
      </c>
      <c r="G9" s="69">
        <v>1.5853999999999999</v>
      </c>
      <c r="H9" s="70">
        <v>299</v>
      </c>
      <c r="I9" s="69">
        <v>6.0004</v>
      </c>
      <c r="J9" s="71">
        <v>315</v>
      </c>
      <c r="K9" s="69">
        <v>6.3215000000000003</v>
      </c>
      <c r="L9" s="71">
        <v>1452</v>
      </c>
      <c r="M9" s="69">
        <v>29.139099999999999</v>
      </c>
      <c r="N9" s="70">
        <v>223</v>
      </c>
      <c r="O9" s="69">
        <v>4.4752000000000001</v>
      </c>
      <c r="P9" s="74">
        <v>486</v>
      </c>
      <c r="Q9" s="67">
        <v>9.7531599999999994</v>
      </c>
      <c r="R9" s="66">
        <v>778</v>
      </c>
      <c r="S9" s="67">
        <v>15.613099999999999</v>
      </c>
      <c r="T9" s="76">
        <v>503</v>
      </c>
      <c r="U9" s="83">
        <v>100</v>
      </c>
    </row>
    <row r="10" spans="1:23" s="24" customFormat="1" ht="15" customHeight="1" x14ac:dyDescent="0.2">
      <c r="A10" s="22" t="s">
        <v>19</v>
      </c>
      <c r="B10" s="59" t="s">
        <v>22</v>
      </c>
      <c r="C10" s="39">
        <v>46430</v>
      </c>
      <c r="D10" s="46">
        <v>3902</v>
      </c>
      <c r="E10" s="42">
        <v>8.4039999999999999</v>
      </c>
      <c r="F10" s="44">
        <v>437</v>
      </c>
      <c r="G10" s="42">
        <v>0.94120000000000004</v>
      </c>
      <c r="H10" s="43">
        <v>21856</v>
      </c>
      <c r="I10" s="42">
        <v>47.073</v>
      </c>
      <c r="J10" s="44">
        <v>5751</v>
      </c>
      <c r="K10" s="42">
        <v>12.3864</v>
      </c>
      <c r="L10" s="43">
        <v>13054</v>
      </c>
      <c r="M10" s="42">
        <v>28.115400000000001</v>
      </c>
      <c r="N10" s="43">
        <v>130</v>
      </c>
      <c r="O10" s="42">
        <v>0.28000000000000003</v>
      </c>
      <c r="P10" s="45">
        <v>1300</v>
      </c>
      <c r="Q10" s="41">
        <v>2.7999100000000001</v>
      </c>
      <c r="R10" s="46">
        <v>2498</v>
      </c>
      <c r="S10" s="41">
        <v>5.3800999999999997</v>
      </c>
      <c r="T10" s="25">
        <v>1977</v>
      </c>
      <c r="U10" s="84">
        <v>100</v>
      </c>
    </row>
    <row r="11" spans="1:23" s="24" customFormat="1" ht="15" customHeight="1" x14ac:dyDescent="0.2">
      <c r="A11" s="22" t="s">
        <v>19</v>
      </c>
      <c r="B11" s="62" t="s">
        <v>23</v>
      </c>
      <c r="C11" s="61">
        <v>26092</v>
      </c>
      <c r="D11" s="65">
        <v>108</v>
      </c>
      <c r="E11" s="69">
        <v>0.41389999999999999</v>
      </c>
      <c r="F11" s="71">
        <v>71</v>
      </c>
      <c r="G11" s="69">
        <v>0.27210000000000001</v>
      </c>
      <c r="H11" s="70">
        <v>1861</v>
      </c>
      <c r="I11" s="69">
        <v>7.1325000000000003</v>
      </c>
      <c r="J11" s="70">
        <v>13197</v>
      </c>
      <c r="K11" s="69">
        <v>50.578699999999998</v>
      </c>
      <c r="L11" s="70">
        <v>10097</v>
      </c>
      <c r="M11" s="69">
        <v>38.697699999999998</v>
      </c>
      <c r="N11" s="70">
        <v>124</v>
      </c>
      <c r="O11" s="69">
        <v>0.47520000000000001</v>
      </c>
      <c r="P11" s="74">
        <v>634</v>
      </c>
      <c r="Q11" s="67">
        <v>2.4298600000000001</v>
      </c>
      <c r="R11" s="66">
        <v>1362</v>
      </c>
      <c r="S11" s="67">
        <v>5.22</v>
      </c>
      <c r="T11" s="76">
        <v>1092</v>
      </c>
      <c r="U11" s="83">
        <v>100</v>
      </c>
    </row>
    <row r="12" spans="1:23" s="24" customFormat="1" ht="15" customHeight="1" x14ac:dyDescent="0.2">
      <c r="A12" s="22" t="s">
        <v>19</v>
      </c>
      <c r="B12" s="59" t="s">
        <v>24</v>
      </c>
      <c r="C12" s="39">
        <v>163206</v>
      </c>
      <c r="D12" s="40">
        <v>1894</v>
      </c>
      <c r="E12" s="42">
        <v>1.1605000000000001</v>
      </c>
      <c r="F12" s="43">
        <v>5784</v>
      </c>
      <c r="G12" s="42">
        <v>3.544</v>
      </c>
      <c r="H12" s="44">
        <v>89373</v>
      </c>
      <c r="I12" s="42">
        <v>54.760899999999999</v>
      </c>
      <c r="J12" s="44">
        <v>26607</v>
      </c>
      <c r="K12" s="42">
        <v>16.302700000000002</v>
      </c>
      <c r="L12" s="44">
        <v>32053</v>
      </c>
      <c r="M12" s="42">
        <v>19.639600000000002</v>
      </c>
      <c r="N12" s="43">
        <v>1305</v>
      </c>
      <c r="O12" s="42">
        <v>0.79959999999999998</v>
      </c>
      <c r="P12" s="47">
        <v>6190</v>
      </c>
      <c r="Q12" s="41">
        <v>3.7927499999999998</v>
      </c>
      <c r="R12" s="46">
        <v>29514</v>
      </c>
      <c r="S12" s="41">
        <v>18.0839</v>
      </c>
      <c r="T12" s="25">
        <v>10138</v>
      </c>
      <c r="U12" s="84">
        <v>100</v>
      </c>
    </row>
    <row r="13" spans="1:23" s="24" customFormat="1" ht="15" customHeight="1" x14ac:dyDescent="0.2">
      <c r="A13" s="22" t="s">
        <v>19</v>
      </c>
      <c r="B13" s="62" t="s">
        <v>25</v>
      </c>
      <c r="C13" s="61">
        <v>31746</v>
      </c>
      <c r="D13" s="65">
        <v>407</v>
      </c>
      <c r="E13" s="69">
        <v>1.2821</v>
      </c>
      <c r="F13" s="71">
        <v>357</v>
      </c>
      <c r="G13" s="69">
        <v>1.1246</v>
      </c>
      <c r="H13" s="70">
        <v>13844</v>
      </c>
      <c r="I13" s="69">
        <v>43.608600000000003</v>
      </c>
      <c r="J13" s="71">
        <v>3348</v>
      </c>
      <c r="K13" s="69">
        <v>10.546200000000001</v>
      </c>
      <c r="L13" s="70">
        <v>12441</v>
      </c>
      <c r="M13" s="69">
        <v>39.1892</v>
      </c>
      <c r="N13" s="70">
        <v>82</v>
      </c>
      <c r="O13" s="69">
        <v>0.25829999999999997</v>
      </c>
      <c r="P13" s="73">
        <v>1267</v>
      </c>
      <c r="Q13" s="67">
        <v>3.99105</v>
      </c>
      <c r="R13" s="65">
        <v>5540</v>
      </c>
      <c r="S13" s="67">
        <v>17.451000000000001</v>
      </c>
      <c r="T13" s="76">
        <v>1868</v>
      </c>
      <c r="U13" s="83">
        <v>100</v>
      </c>
    </row>
    <row r="14" spans="1:23" s="24" customFormat="1" ht="15" customHeight="1" x14ac:dyDescent="0.2">
      <c r="A14" s="22" t="s">
        <v>19</v>
      </c>
      <c r="B14" s="59" t="s">
        <v>26</v>
      </c>
      <c r="C14" s="48">
        <v>13217</v>
      </c>
      <c r="D14" s="40">
        <v>43</v>
      </c>
      <c r="E14" s="42">
        <v>0.32529999999999998</v>
      </c>
      <c r="F14" s="44">
        <v>146</v>
      </c>
      <c r="G14" s="42">
        <v>1.1046</v>
      </c>
      <c r="H14" s="43">
        <v>4851</v>
      </c>
      <c r="I14" s="42">
        <v>36.7027</v>
      </c>
      <c r="J14" s="43">
        <v>4865</v>
      </c>
      <c r="K14" s="42">
        <v>36.808700000000002</v>
      </c>
      <c r="L14" s="43">
        <v>2990</v>
      </c>
      <c r="M14" s="42">
        <v>22.622399999999999</v>
      </c>
      <c r="N14" s="44">
        <v>8</v>
      </c>
      <c r="O14" s="42">
        <v>6.0499999999999998E-2</v>
      </c>
      <c r="P14" s="45">
        <v>314</v>
      </c>
      <c r="Q14" s="41">
        <v>2.3757299999999999</v>
      </c>
      <c r="R14" s="46">
        <v>1099</v>
      </c>
      <c r="S14" s="41">
        <v>8.3149999999999995</v>
      </c>
      <c r="T14" s="25">
        <v>1238</v>
      </c>
      <c r="U14" s="84">
        <v>100</v>
      </c>
    </row>
    <row r="15" spans="1:23" s="24" customFormat="1" ht="15" customHeight="1" x14ac:dyDescent="0.2">
      <c r="A15" s="22" t="s">
        <v>19</v>
      </c>
      <c r="B15" s="62" t="s">
        <v>27</v>
      </c>
      <c r="C15" s="63">
        <v>8250</v>
      </c>
      <c r="D15" s="65">
        <v>26</v>
      </c>
      <c r="E15" s="69">
        <v>0.31519999999999998</v>
      </c>
      <c r="F15" s="70">
        <v>64</v>
      </c>
      <c r="G15" s="69">
        <v>0.77580000000000005</v>
      </c>
      <c r="H15" s="70">
        <v>1079</v>
      </c>
      <c r="I15" s="69">
        <v>13.078799999999999</v>
      </c>
      <c r="J15" s="71">
        <v>4980</v>
      </c>
      <c r="K15" s="69">
        <v>60.363599999999998</v>
      </c>
      <c r="L15" s="70">
        <v>1899</v>
      </c>
      <c r="M15" s="69">
        <v>23.0182</v>
      </c>
      <c r="N15" s="71">
        <v>8</v>
      </c>
      <c r="O15" s="69">
        <v>9.7000000000000003E-2</v>
      </c>
      <c r="P15" s="73">
        <v>194</v>
      </c>
      <c r="Q15" s="67">
        <v>2.3515199999999998</v>
      </c>
      <c r="R15" s="66">
        <v>315</v>
      </c>
      <c r="S15" s="67">
        <v>3.8182</v>
      </c>
      <c r="T15" s="76">
        <v>235</v>
      </c>
      <c r="U15" s="83">
        <v>100</v>
      </c>
    </row>
    <row r="16" spans="1:23" s="24" customFormat="1" ht="15" customHeight="1" x14ac:dyDescent="0.2">
      <c r="A16" s="22" t="s">
        <v>19</v>
      </c>
      <c r="B16" s="59" t="s">
        <v>28</v>
      </c>
      <c r="C16" s="48">
        <v>5212</v>
      </c>
      <c r="D16" s="46">
        <v>3</v>
      </c>
      <c r="E16" s="42">
        <v>5.7599999999999998E-2</v>
      </c>
      <c r="F16" s="43">
        <v>16</v>
      </c>
      <c r="G16" s="42">
        <v>0.307</v>
      </c>
      <c r="H16" s="44">
        <v>309</v>
      </c>
      <c r="I16" s="42">
        <v>5.9286000000000003</v>
      </c>
      <c r="J16" s="43">
        <v>4809</v>
      </c>
      <c r="K16" s="42">
        <v>92.267799999999994</v>
      </c>
      <c r="L16" s="44">
        <v>45</v>
      </c>
      <c r="M16" s="42">
        <v>0.86339999999999995</v>
      </c>
      <c r="N16" s="43">
        <v>5</v>
      </c>
      <c r="O16" s="42">
        <v>9.5899999999999999E-2</v>
      </c>
      <c r="P16" s="45">
        <v>25</v>
      </c>
      <c r="Q16" s="41">
        <v>0.47965999999999998</v>
      </c>
      <c r="R16" s="40">
        <v>170</v>
      </c>
      <c r="S16" s="41">
        <v>3.2616999999999998</v>
      </c>
      <c r="T16" s="25">
        <v>221</v>
      </c>
      <c r="U16" s="84">
        <v>100</v>
      </c>
    </row>
    <row r="17" spans="1:21" s="24" customFormat="1" ht="15" customHeight="1" x14ac:dyDescent="0.2">
      <c r="A17" s="22" t="s">
        <v>19</v>
      </c>
      <c r="B17" s="62" t="s">
        <v>29</v>
      </c>
      <c r="C17" s="61">
        <v>112778</v>
      </c>
      <c r="D17" s="65">
        <v>370</v>
      </c>
      <c r="E17" s="69">
        <v>0.3281</v>
      </c>
      <c r="F17" s="71">
        <v>574</v>
      </c>
      <c r="G17" s="69">
        <v>0.50900000000000001</v>
      </c>
      <c r="H17" s="70">
        <v>24919</v>
      </c>
      <c r="I17" s="69">
        <v>22.095600000000001</v>
      </c>
      <c r="J17" s="71">
        <v>48729</v>
      </c>
      <c r="K17" s="69">
        <v>43.207900000000002</v>
      </c>
      <c r="L17" s="71">
        <v>33590</v>
      </c>
      <c r="M17" s="69">
        <v>29.784199999999998</v>
      </c>
      <c r="N17" s="71">
        <v>115</v>
      </c>
      <c r="O17" s="69">
        <v>0.10199999999999999</v>
      </c>
      <c r="P17" s="74">
        <v>4481</v>
      </c>
      <c r="Q17" s="67">
        <v>3.97329</v>
      </c>
      <c r="R17" s="65">
        <v>6784</v>
      </c>
      <c r="S17" s="67">
        <v>6.0153999999999996</v>
      </c>
      <c r="T17" s="76">
        <v>3952</v>
      </c>
      <c r="U17" s="83">
        <v>100</v>
      </c>
    </row>
    <row r="18" spans="1:21" s="24" customFormat="1" ht="15" customHeight="1" x14ac:dyDescent="0.2">
      <c r="A18" s="22" t="s">
        <v>19</v>
      </c>
      <c r="B18" s="59" t="s">
        <v>30</v>
      </c>
      <c r="C18" s="39">
        <v>98796</v>
      </c>
      <c r="D18" s="46">
        <v>142</v>
      </c>
      <c r="E18" s="42">
        <v>0.14369999999999999</v>
      </c>
      <c r="F18" s="44">
        <v>678</v>
      </c>
      <c r="G18" s="42">
        <v>0.68630000000000002</v>
      </c>
      <c r="H18" s="44">
        <v>8462</v>
      </c>
      <c r="I18" s="42">
        <v>8.5650999999999993</v>
      </c>
      <c r="J18" s="44">
        <v>68327</v>
      </c>
      <c r="K18" s="42">
        <v>69.159700000000001</v>
      </c>
      <c r="L18" s="44">
        <v>18069</v>
      </c>
      <c r="M18" s="42">
        <v>18.289200000000001</v>
      </c>
      <c r="N18" s="44">
        <v>114</v>
      </c>
      <c r="O18" s="42">
        <v>0.1154</v>
      </c>
      <c r="P18" s="45">
        <v>3004</v>
      </c>
      <c r="Q18" s="41">
        <v>3.04061</v>
      </c>
      <c r="R18" s="46">
        <v>2842</v>
      </c>
      <c r="S18" s="41">
        <v>2.8765999999999998</v>
      </c>
      <c r="T18" s="25">
        <v>2407</v>
      </c>
      <c r="U18" s="84">
        <v>100</v>
      </c>
    </row>
    <row r="19" spans="1:21" s="24" customFormat="1" ht="15" customHeight="1" x14ac:dyDescent="0.2">
      <c r="A19" s="22" t="s">
        <v>19</v>
      </c>
      <c r="B19" s="62" t="s">
        <v>31</v>
      </c>
      <c r="C19" s="61">
        <v>4751</v>
      </c>
      <c r="D19" s="65">
        <v>18</v>
      </c>
      <c r="E19" s="69">
        <v>0.37890000000000001</v>
      </c>
      <c r="F19" s="70">
        <v>883</v>
      </c>
      <c r="G19" s="69">
        <v>18.585599999999999</v>
      </c>
      <c r="H19" s="70">
        <v>439</v>
      </c>
      <c r="I19" s="69">
        <v>9.2401999999999997</v>
      </c>
      <c r="J19" s="70">
        <v>110</v>
      </c>
      <c r="K19" s="69">
        <v>2.3153000000000001</v>
      </c>
      <c r="L19" s="70">
        <v>432</v>
      </c>
      <c r="M19" s="69">
        <v>9.0928000000000004</v>
      </c>
      <c r="N19" s="70">
        <v>2459</v>
      </c>
      <c r="O19" s="69">
        <v>51.7575</v>
      </c>
      <c r="P19" s="73">
        <v>410</v>
      </c>
      <c r="Q19" s="67">
        <v>8.6297599999999992</v>
      </c>
      <c r="R19" s="65">
        <v>980</v>
      </c>
      <c r="S19" s="67">
        <v>20.627199999999998</v>
      </c>
      <c r="T19" s="76">
        <v>290</v>
      </c>
      <c r="U19" s="83">
        <v>100</v>
      </c>
    </row>
    <row r="20" spans="1:21" s="24" customFormat="1" ht="15" customHeight="1" x14ac:dyDescent="0.2">
      <c r="A20" s="22" t="s">
        <v>19</v>
      </c>
      <c r="B20" s="59" t="s">
        <v>32</v>
      </c>
      <c r="C20" s="48">
        <v>4691</v>
      </c>
      <c r="D20" s="46">
        <v>142</v>
      </c>
      <c r="E20" s="42">
        <v>3.0270999999999999</v>
      </c>
      <c r="F20" s="43">
        <v>17</v>
      </c>
      <c r="G20" s="42">
        <v>0.3624</v>
      </c>
      <c r="H20" s="44">
        <v>1024</v>
      </c>
      <c r="I20" s="42">
        <v>21.829000000000001</v>
      </c>
      <c r="J20" s="43">
        <v>99</v>
      </c>
      <c r="K20" s="42">
        <v>2.1103999999999998</v>
      </c>
      <c r="L20" s="43">
        <v>3215</v>
      </c>
      <c r="M20" s="42">
        <v>68.535499999999999</v>
      </c>
      <c r="N20" s="43">
        <v>26</v>
      </c>
      <c r="O20" s="42">
        <v>0.55430000000000001</v>
      </c>
      <c r="P20" s="45">
        <v>168</v>
      </c>
      <c r="Q20" s="41">
        <v>3.5813299999999999</v>
      </c>
      <c r="R20" s="46">
        <v>208</v>
      </c>
      <c r="S20" s="41">
        <v>4.4340000000000002</v>
      </c>
      <c r="T20" s="25">
        <v>720</v>
      </c>
      <c r="U20" s="84">
        <v>100</v>
      </c>
    </row>
    <row r="21" spans="1:21" s="24" customFormat="1" ht="15" customHeight="1" x14ac:dyDescent="0.2">
      <c r="A21" s="22" t="s">
        <v>19</v>
      </c>
      <c r="B21" s="62" t="s">
        <v>33</v>
      </c>
      <c r="C21" s="61">
        <v>60821</v>
      </c>
      <c r="D21" s="66">
        <v>153</v>
      </c>
      <c r="E21" s="69">
        <v>0.25159999999999999</v>
      </c>
      <c r="F21" s="70">
        <v>458</v>
      </c>
      <c r="G21" s="69">
        <v>0.753</v>
      </c>
      <c r="H21" s="71">
        <v>12142</v>
      </c>
      <c r="I21" s="69">
        <v>19.9635</v>
      </c>
      <c r="J21" s="70">
        <v>29859</v>
      </c>
      <c r="K21" s="69">
        <v>49.093200000000003</v>
      </c>
      <c r="L21" s="70">
        <v>15821</v>
      </c>
      <c r="M21" s="69">
        <v>26.0124</v>
      </c>
      <c r="N21" s="70">
        <v>52</v>
      </c>
      <c r="O21" s="69">
        <v>8.5500000000000007E-2</v>
      </c>
      <c r="P21" s="74">
        <v>2336</v>
      </c>
      <c r="Q21" s="67">
        <v>3.8407800000000001</v>
      </c>
      <c r="R21" s="65">
        <v>2653</v>
      </c>
      <c r="S21" s="67">
        <v>4.3620000000000001</v>
      </c>
      <c r="T21" s="76">
        <v>4081</v>
      </c>
      <c r="U21" s="83">
        <v>99.706000000000003</v>
      </c>
    </row>
    <row r="22" spans="1:21" s="24" customFormat="1" ht="15" customHeight="1" x14ac:dyDescent="0.2">
      <c r="A22" s="22" t="s">
        <v>19</v>
      </c>
      <c r="B22" s="59" t="s">
        <v>34</v>
      </c>
      <c r="C22" s="39">
        <v>44589</v>
      </c>
      <c r="D22" s="40">
        <v>75</v>
      </c>
      <c r="E22" s="42">
        <v>0.16819999999999999</v>
      </c>
      <c r="F22" s="43">
        <v>261</v>
      </c>
      <c r="G22" s="42">
        <v>0.58530000000000004</v>
      </c>
      <c r="H22" s="43">
        <v>4715</v>
      </c>
      <c r="I22" s="42">
        <v>10.574400000000001</v>
      </c>
      <c r="J22" s="44">
        <v>17667</v>
      </c>
      <c r="K22" s="42">
        <v>39.621899999999997</v>
      </c>
      <c r="L22" s="44">
        <v>19152</v>
      </c>
      <c r="M22" s="42">
        <v>42.952300000000001</v>
      </c>
      <c r="N22" s="44">
        <v>12</v>
      </c>
      <c r="O22" s="42">
        <v>2.69E-2</v>
      </c>
      <c r="P22" s="47">
        <v>2707</v>
      </c>
      <c r="Q22" s="41">
        <v>6.0709999999999997</v>
      </c>
      <c r="R22" s="46">
        <v>2105</v>
      </c>
      <c r="S22" s="41">
        <v>4.7209000000000003</v>
      </c>
      <c r="T22" s="25">
        <v>1879</v>
      </c>
      <c r="U22" s="84">
        <v>100</v>
      </c>
    </row>
    <row r="23" spans="1:21" s="24" customFormat="1" ht="15" customHeight="1" x14ac:dyDescent="0.2">
      <c r="A23" s="22" t="s">
        <v>19</v>
      </c>
      <c r="B23" s="62" t="s">
        <v>35</v>
      </c>
      <c r="C23" s="61">
        <v>9237</v>
      </c>
      <c r="D23" s="65">
        <v>45</v>
      </c>
      <c r="E23" s="69">
        <v>0.48720000000000002</v>
      </c>
      <c r="F23" s="70">
        <v>87</v>
      </c>
      <c r="G23" s="69">
        <v>0.94189999999999996</v>
      </c>
      <c r="H23" s="70">
        <v>1074</v>
      </c>
      <c r="I23" s="69">
        <v>11.6272</v>
      </c>
      <c r="J23" s="70">
        <v>2044</v>
      </c>
      <c r="K23" s="69">
        <v>22.128399999999999</v>
      </c>
      <c r="L23" s="70">
        <v>5391</v>
      </c>
      <c r="M23" s="69">
        <v>58.363100000000003</v>
      </c>
      <c r="N23" s="70">
        <v>20</v>
      </c>
      <c r="O23" s="69">
        <v>0.2165</v>
      </c>
      <c r="P23" s="74">
        <v>576</v>
      </c>
      <c r="Q23" s="67">
        <v>6.2357899999999997</v>
      </c>
      <c r="R23" s="66">
        <v>447</v>
      </c>
      <c r="S23" s="67">
        <v>4.8391999999999999</v>
      </c>
      <c r="T23" s="76">
        <v>1365</v>
      </c>
      <c r="U23" s="83">
        <v>100</v>
      </c>
    </row>
    <row r="24" spans="1:21" s="24" customFormat="1" ht="15" customHeight="1" x14ac:dyDescent="0.2">
      <c r="A24" s="22" t="s">
        <v>19</v>
      </c>
      <c r="B24" s="59" t="s">
        <v>36</v>
      </c>
      <c r="C24" s="39">
        <v>15295</v>
      </c>
      <c r="D24" s="46">
        <v>209</v>
      </c>
      <c r="E24" s="42">
        <v>1.3665</v>
      </c>
      <c r="F24" s="44">
        <v>177</v>
      </c>
      <c r="G24" s="42">
        <v>1.1572</v>
      </c>
      <c r="H24" s="43">
        <v>3340</v>
      </c>
      <c r="I24" s="42">
        <v>21.837199999999999</v>
      </c>
      <c r="J24" s="44">
        <v>3945</v>
      </c>
      <c r="K24" s="42">
        <v>25.7927</v>
      </c>
      <c r="L24" s="44">
        <v>6543</v>
      </c>
      <c r="M24" s="42">
        <v>42.778700000000001</v>
      </c>
      <c r="N24" s="44">
        <v>20</v>
      </c>
      <c r="O24" s="42">
        <v>0.1308</v>
      </c>
      <c r="P24" s="47">
        <v>1061</v>
      </c>
      <c r="Q24" s="41">
        <v>6.9369100000000001</v>
      </c>
      <c r="R24" s="46">
        <v>1848</v>
      </c>
      <c r="S24" s="41">
        <v>12.0824</v>
      </c>
      <c r="T24" s="25">
        <v>1356</v>
      </c>
      <c r="U24" s="84">
        <v>100</v>
      </c>
    </row>
    <row r="25" spans="1:21" s="24" customFormat="1" ht="15" customHeight="1" x14ac:dyDescent="0.2">
      <c r="A25" s="22" t="s">
        <v>19</v>
      </c>
      <c r="B25" s="62" t="s">
        <v>37</v>
      </c>
      <c r="C25" s="63">
        <v>25826</v>
      </c>
      <c r="D25" s="65">
        <v>29</v>
      </c>
      <c r="E25" s="69">
        <v>0.1123</v>
      </c>
      <c r="F25" s="70">
        <v>104</v>
      </c>
      <c r="G25" s="69">
        <v>0.4027</v>
      </c>
      <c r="H25" s="70">
        <v>1138</v>
      </c>
      <c r="I25" s="69">
        <v>4.4063999999999997</v>
      </c>
      <c r="J25" s="70">
        <v>7490</v>
      </c>
      <c r="K25" s="69">
        <v>29.001799999999999</v>
      </c>
      <c r="L25" s="71">
        <v>15930</v>
      </c>
      <c r="M25" s="69">
        <v>61.682000000000002</v>
      </c>
      <c r="N25" s="70">
        <v>20</v>
      </c>
      <c r="O25" s="69">
        <v>7.7399999999999997E-2</v>
      </c>
      <c r="P25" s="74">
        <v>1115</v>
      </c>
      <c r="Q25" s="67">
        <v>4.3173500000000002</v>
      </c>
      <c r="R25" s="65">
        <v>453</v>
      </c>
      <c r="S25" s="67">
        <v>1.754</v>
      </c>
      <c r="T25" s="76">
        <v>1407</v>
      </c>
      <c r="U25" s="83">
        <v>100</v>
      </c>
    </row>
    <row r="26" spans="1:21" s="24" customFormat="1" ht="15" customHeight="1" x14ac:dyDescent="0.2">
      <c r="A26" s="22" t="s">
        <v>19</v>
      </c>
      <c r="B26" s="59" t="s">
        <v>38</v>
      </c>
      <c r="C26" s="39">
        <v>45622</v>
      </c>
      <c r="D26" s="40">
        <v>262</v>
      </c>
      <c r="E26" s="42">
        <v>0.57430000000000003</v>
      </c>
      <c r="F26" s="43">
        <v>177</v>
      </c>
      <c r="G26" s="42">
        <v>0.38800000000000001</v>
      </c>
      <c r="H26" s="43">
        <v>1638</v>
      </c>
      <c r="I26" s="42">
        <v>3.5903999999999998</v>
      </c>
      <c r="J26" s="44">
        <v>31103</v>
      </c>
      <c r="K26" s="42">
        <v>68.175399999999996</v>
      </c>
      <c r="L26" s="44">
        <v>11715</v>
      </c>
      <c r="M26" s="42">
        <v>25.6784</v>
      </c>
      <c r="N26" s="43">
        <v>19</v>
      </c>
      <c r="O26" s="42">
        <v>4.1599999999999998E-2</v>
      </c>
      <c r="P26" s="47">
        <v>708</v>
      </c>
      <c r="Q26" s="41">
        <v>1.5518799999999999</v>
      </c>
      <c r="R26" s="40">
        <v>779</v>
      </c>
      <c r="S26" s="41">
        <v>1.7075</v>
      </c>
      <c r="T26" s="25">
        <v>1367</v>
      </c>
      <c r="U26" s="84">
        <v>99.927000000000007</v>
      </c>
    </row>
    <row r="27" spans="1:21" s="24" customFormat="1" ht="15" customHeight="1" x14ac:dyDescent="0.2">
      <c r="A27" s="22" t="s">
        <v>19</v>
      </c>
      <c r="B27" s="62" t="s">
        <v>39</v>
      </c>
      <c r="C27" s="63">
        <v>3593</v>
      </c>
      <c r="D27" s="66">
        <v>37</v>
      </c>
      <c r="E27" s="69">
        <v>1.0298</v>
      </c>
      <c r="F27" s="70">
        <v>21</v>
      </c>
      <c r="G27" s="69">
        <v>0.58450000000000002</v>
      </c>
      <c r="H27" s="70">
        <v>74</v>
      </c>
      <c r="I27" s="69">
        <v>2.0596000000000001</v>
      </c>
      <c r="J27" s="70">
        <v>262</v>
      </c>
      <c r="K27" s="69">
        <v>7.2919999999999998</v>
      </c>
      <c r="L27" s="71">
        <v>3121</v>
      </c>
      <c r="M27" s="69">
        <v>86.863299999999995</v>
      </c>
      <c r="N27" s="70">
        <v>1</v>
      </c>
      <c r="O27" s="69">
        <v>2.7799999999999998E-2</v>
      </c>
      <c r="P27" s="74">
        <v>77</v>
      </c>
      <c r="Q27" s="67">
        <v>2.1430600000000002</v>
      </c>
      <c r="R27" s="66">
        <v>208</v>
      </c>
      <c r="S27" s="67">
        <v>5.7889999999999997</v>
      </c>
      <c r="T27" s="76">
        <v>589</v>
      </c>
      <c r="U27" s="83">
        <v>100</v>
      </c>
    </row>
    <row r="28" spans="1:21" s="24" customFormat="1" ht="15" customHeight="1" x14ac:dyDescent="0.2">
      <c r="A28" s="22" t="s">
        <v>19</v>
      </c>
      <c r="B28" s="59" t="s">
        <v>40</v>
      </c>
      <c r="C28" s="48">
        <v>25249</v>
      </c>
      <c r="D28" s="46">
        <v>75</v>
      </c>
      <c r="E28" s="42">
        <v>0.29699999999999999</v>
      </c>
      <c r="F28" s="44">
        <v>228</v>
      </c>
      <c r="G28" s="42">
        <v>0.90300000000000002</v>
      </c>
      <c r="H28" s="44">
        <v>2593</v>
      </c>
      <c r="I28" s="42">
        <v>10.2697</v>
      </c>
      <c r="J28" s="44">
        <v>16055</v>
      </c>
      <c r="K28" s="42">
        <v>63.5867</v>
      </c>
      <c r="L28" s="43">
        <v>5217</v>
      </c>
      <c r="M28" s="42">
        <v>20.662199999999999</v>
      </c>
      <c r="N28" s="44">
        <v>28</v>
      </c>
      <c r="O28" s="42">
        <v>0.1109</v>
      </c>
      <c r="P28" s="45">
        <v>1053</v>
      </c>
      <c r="Q28" s="41">
        <v>4.1704600000000003</v>
      </c>
      <c r="R28" s="40">
        <v>1000</v>
      </c>
      <c r="S28" s="41">
        <v>3.9605999999999999</v>
      </c>
      <c r="T28" s="25">
        <v>1434</v>
      </c>
      <c r="U28" s="84">
        <v>100</v>
      </c>
    </row>
    <row r="29" spans="1:21" s="24" customFormat="1" ht="15" customHeight="1" x14ac:dyDescent="0.2">
      <c r="A29" s="22" t="s">
        <v>19</v>
      </c>
      <c r="B29" s="62" t="s">
        <v>41</v>
      </c>
      <c r="C29" s="61">
        <v>19510</v>
      </c>
      <c r="D29" s="65">
        <v>42</v>
      </c>
      <c r="E29" s="69">
        <v>0.21529999999999999</v>
      </c>
      <c r="F29" s="70">
        <v>333</v>
      </c>
      <c r="G29" s="69">
        <v>1.7068000000000001</v>
      </c>
      <c r="H29" s="71">
        <v>6758</v>
      </c>
      <c r="I29" s="69">
        <v>34.638599999999997</v>
      </c>
      <c r="J29" s="70">
        <v>4249</v>
      </c>
      <c r="K29" s="69">
        <v>21.778600000000001</v>
      </c>
      <c r="L29" s="71">
        <v>7334</v>
      </c>
      <c r="M29" s="69">
        <v>37.591000000000001</v>
      </c>
      <c r="N29" s="70">
        <v>13</v>
      </c>
      <c r="O29" s="69">
        <v>6.6600000000000006E-2</v>
      </c>
      <c r="P29" s="74">
        <v>781</v>
      </c>
      <c r="Q29" s="67">
        <v>4.0030799999999997</v>
      </c>
      <c r="R29" s="65">
        <v>2452</v>
      </c>
      <c r="S29" s="67">
        <v>12.5679</v>
      </c>
      <c r="T29" s="76">
        <v>1873</v>
      </c>
      <c r="U29" s="83">
        <v>100</v>
      </c>
    </row>
    <row r="30" spans="1:21" s="24" customFormat="1" ht="15" customHeight="1" x14ac:dyDescent="0.2">
      <c r="A30" s="22" t="s">
        <v>19</v>
      </c>
      <c r="B30" s="59" t="s">
        <v>42</v>
      </c>
      <c r="C30" s="39">
        <v>87517</v>
      </c>
      <c r="D30" s="46">
        <v>647</v>
      </c>
      <c r="E30" s="42">
        <v>0.73929999999999996</v>
      </c>
      <c r="F30" s="43">
        <v>582</v>
      </c>
      <c r="G30" s="42">
        <v>0.66500000000000004</v>
      </c>
      <c r="H30" s="44">
        <v>5753</v>
      </c>
      <c r="I30" s="42">
        <v>6.5735999999999999</v>
      </c>
      <c r="J30" s="44">
        <v>43320</v>
      </c>
      <c r="K30" s="42">
        <v>49.499000000000002</v>
      </c>
      <c r="L30" s="44">
        <v>34072</v>
      </c>
      <c r="M30" s="42">
        <v>38.931899999999999</v>
      </c>
      <c r="N30" s="44">
        <v>40</v>
      </c>
      <c r="O30" s="42">
        <v>4.5699999999999998E-2</v>
      </c>
      <c r="P30" s="45">
        <v>3103</v>
      </c>
      <c r="Q30" s="41">
        <v>3.5455999999999999</v>
      </c>
      <c r="R30" s="40">
        <v>4243</v>
      </c>
      <c r="S30" s="41">
        <v>4.8482000000000003</v>
      </c>
      <c r="T30" s="25">
        <v>3616</v>
      </c>
      <c r="U30" s="84">
        <v>100</v>
      </c>
    </row>
    <row r="31" spans="1:21" s="24" customFormat="1" ht="15" customHeight="1" x14ac:dyDescent="0.2">
      <c r="A31" s="22" t="s">
        <v>19</v>
      </c>
      <c r="B31" s="62" t="s">
        <v>43</v>
      </c>
      <c r="C31" s="63">
        <v>20873</v>
      </c>
      <c r="D31" s="65">
        <v>917</v>
      </c>
      <c r="E31" s="69">
        <v>4.3932000000000002</v>
      </c>
      <c r="F31" s="71">
        <v>514</v>
      </c>
      <c r="G31" s="69">
        <v>2.4624999999999999</v>
      </c>
      <c r="H31" s="70">
        <v>2252</v>
      </c>
      <c r="I31" s="69">
        <v>10.789099999999999</v>
      </c>
      <c r="J31" s="71">
        <v>8547</v>
      </c>
      <c r="K31" s="69">
        <v>40.947600000000001</v>
      </c>
      <c r="L31" s="70">
        <v>7549</v>
      </c>
      <c r="M31" s="69">
        <v>36.1663</v>
      </c>
      <c r="N31" s="70">
        <v>6</v>
      </c>
      <c r="O31" s="69">
        <v>2.87E-2</v>
      </c>
      <c r="P31" s="73">
        <v>1088</v>
      </c>
      <c r="Q31" s="67">
        <v>5.2124800000000002</v>
      </c>
      <c r="R31" s="65">
        <v>2470</v>
      </c>
      <c r="S31" s="67">
        <v>11.833500000000001</v>
      </c>
      <c r="T31" s="76">
        <v>2170</v>
      </c>
      <c r="U31" s="83">
        <v>99.953999999999994</v>
      </c>
    </row>
    <row r="32" spans="1:21" s="24" customFormat="1" ht="15" customHeight="1" x14ac:dyDescent="0.2">
      <c r="A32" s="22" t="s">
        <v>19</v>
      </c>
      <c r="B32" s="59" t="s">
        <v>44</v>
      </c>
      <c r="C32" s="39">
        <v>40241</v>
      </c>
      <c r="D32" s="40">
        <v>71</v>
      </c>
      <c r="E32" s="42">
        <v>0.1764</v>
      </c>
      <c r="F32" s="44">
        <v>91</v>
      </c>
      <c r="G32" s="42">
        <v>0.2261</v>
      </c>
      <c r="H32" s="44">
        <v>612</v>
      </c>
      <c r="I32" s="42">
        <v>1.5207999999999999</v>
      </c>
      <c r="J32" s="44">
        <v>31454</v>
      </c>
      <c r="K32" s="42">
        <v>78.164100000000005</v>
      </c>
      <c r="L32" s="43">
        <v>7814</v>
      </c>
      <c r="M32" s="42">
        <v>19.417999999999999</v>
      </c>
      <c r="N32" s="43">
        <v>8</v>
      </c>
      <c r="O32" s="42">
        <v>1.9900000000000001E-2</v>
      </c>
      <c r="P32" s="47">
        <v>191</v>
      </c>
      <c r="Q32" s="41">
        <v>0.47464000000000001</v>
      </c>
      <c r="R32" s="46">
        <v>295</v>
      </c>
      <c r="S32" s="41">
        <v>0.73309999999999997</v>
      </c>
      <c r="T32" s="25">
        <v>978</v>
      </c>
      <c r="U32" s="84">
        <v>100</v>
      </c>
    </row>
    <row r="33" spans="1:21" s="24" customFormat="1" ht="15" customHeight="1" x14ac:dyDescent="0.2">
      <c r="A33" s="22" t="s">
        <v>19</v>
      </c>
      <c r="B33" s="62" t="s">
        <v>45</v>
      </c>
      <c r="C33" s="61">
        <v>38795</v>
      </c>
      <c r="D33" s="66">
        <v>129</v>
      </c>
      <c r="E33" s="69">
        <v>0.33250000000000002</v>
      </c>
      <c r="F33" s="70">
        <v>158</v>
      </c>
      <c r="G33" s="69">
        <v>0.4073</v>
      </c>
      <c r="H33" s="71">
        <v>1793</v>
      </c>
      <c r="I33" s="69">
        <v>4.6216999999999997</v>
      </c>
      <c r="J33" s="70">
        <v>18784</v>
      </c>
      <c r="K33" s="69">
        <v>48.418599999999998</v>
      </c>
      <c r="L33" s="70">
        <v>16595</v>
      </c>
      <c r="M33" s="69">
        <v>42.7761</v>
      </c>
      <c r="N33" s="71">
        <v>66</v>
      </c>
      <c r="O33" s="69">
        <v>0.1701</v>
      </c>
      <c r="P33" s="74">
        <v>1270</v>
      </c>
      <c r="Q33" s="67">
        <v>3.2736200000000002</v>
      </c>
      <c r="R33" s="66">
        <v>939</v>
      </c>
      <c r="S33" s="67">
        <v>2.4203999999999999</v>
      </c>
      <c r="T33" s="76">
        <v>2372</v>
      </c>
      <c r="U33" s="83">
        <v>100</v>
      </c>
    </row>
    <row r="34" spans="1:21" s="24" customFormat="1" ht="15" customHeight="1" x14ac:dyDescent="0.2">
      <c r="A34" s="22" t="s">
        <v>19</v>
      </c>
      <c r="B34" s="59" t="s">
        <v>46</v>
      </c>
      <c r="C34" s="48">
        <v>4339</v>
      </c>
      <c r="D34" s="40">
        <v>1834</v>
      </c>
      <c r="E34" s="42">
        <v>42.267800000000001</v>
      </c>
      <c r="F34" s="44">
        <v>4</v>
      </c>
      <c r="G34" s="42">
        <v>9.2200000000000004E-2</v>
      </c>
      <c r="H34" s="43">
        <v>166</v>
      </c>
      <c r="I34" s="42">
        <v>3.8258000000000001</v>
      </c>
      <c r="J34" s="44">
        <v>61</v>
      </c>
      <c r="K34" s="42">
        <v>1.4058999999999999</v>
      </c>
      <c r="L34" s="43">
        <v>2175</v>
      </c>
      <c r="M34" s="42">
        <v>50.126800000000003</v>
      </c>
      <c r="N34" s="43">
        <v>3</v>
      </c>
      <c r="O34" s="42">
        <v>6.9099999999999995E-2</v>
      </c>
      <c r="P34" s="45">
        <v>96</v>
      </c>
      <c r="Q34" s="41">
        <v>2.2124899999999998</v>
      </c>
      <c r="R34" s="46">
        <v>305</v>
      </c>
      <c r="S34" s="41">
        <v>7.0293000000000001</v>
      </c>
      <c r="T34" s="25">
        <v>825</v>
      </c>
      <c r="U34" s="84">
        <v>100</v>
      </c>
    </row>
    <row r="35" spans="1:21" s="24" customFormat="1" ht="15" customHeight="1" x14ac:dyDescent="0.2">
      <c r="A35" s="22" t="s">
        <v>19</v>
      </c>
      <c r="B35" s="62" t="s">
        <v>47</v>
      </c>
      <c r="C35" s="63">
        <v>8722</v>
      </c>
      <c r="D35" s="66">
        <v>267</v>
      </c>
      <c r="E35" s="69">
        <v>3.0611999999999999</v>
      </c>
      <c r="F35" s="70">
        <v>96</v>
      </c>
      <c r="G35" s="69">
        <v>1.1007</v>
      </c>
      <c r="H35" s="71">
        <v>1746</v>
      </c>
      <c r="I35" s="69">
        <v>20.0183</v>
      </c>
      <c r="J35" s="70">
        <v>2228</v>
      </c>
      <c r="K35" s="69">
        <v>25.544599999999999</v>
      </c>
      <c r="L35" s="71">
        <v>3855</v>
      </c>
      <c r="M35" s="69">
        <v>44.198599999999999</v>
      </c>
      <c r="N35" s="70">
        <v>13</v>
      </c>
      <c r="O35" s="69">
        <v>0.14899999999999999</v>
      </c>
      <c r="P35" s="74">
        <v>517</v>
      </c>
      <c r="Q35" s="67">
        <v>5.9275399999999996</v>
      </c>
      <c r="R35" s="66">
        <v>363</v>
      </c>
      <c r="S35" s="67">
        <v>4.1619000000000002</v>
      </c>
      <c r="T35" s="76">
        <v>1064</v>
      </c>
      <c r="U35" s="83">
        <v>100</v>
      </c>
    </row>
    <row r="36" spans="1:21" s="24" customFormat="1" ht="15" customHeight="1" x14ac:dyDescent="0.2">
      <c r="A36" s="22" t="s">
        <v>19</v>
      </c>
      <c r="B36" s="59" t="s">
        <v>48</v>
      </c>
      <c r="C36" s="48">
        <v>26711</v>
      </c>
      <c r="D36" s="46">
        <v>231</v>
      </c>
      <c r="E36" s="42">
        <v>0.86480000000000001</v>
      </c>
      <c r="F36" s="44">
        <v>547</v>
      </c>
      <c r="G36" s="42">
        <v>2.0478000000000001</v>
      </c>
      <c r="H36" s="44">
        <v>11112</v>
      </c>
      <c r="I36" s="42">
        <v>41.6008</v>
      </c>
      <c r="J36" s="43">
        <v>7145</v>
      </c>
      <c r="K36" s="42">
        <v>26.749300000000002</v>
      </c>
      <c r="L36" s="43">
        <v>5750</v>
      </c>
      <c r="M36" s="42">
        <v>21.526700000000002</v>
      </c>
      <c r="N36" s="44">
        <v>329</v>
      </c>
      <c r="O36" s="42">
        <v>1.2317</v>
      </c>
      <c r="P36" s="47">
        <v>1597</v>
      </c>
      <c r="Q36" s="41">
        <v>5.9788100000000002</v>
      </c>
      <c r="R36" s="46">
        <v>3976</v>
      </c>
      <c r="S36" s="41">
        <v>14.885300000000001</v>
      </c>
      <c r="T36" s="25">
        <v>658</v>
      </c>
      <c r="U36" s="84">
        <v>100</v>
      </c>
    </row>
    <row r="37" spans="1:21" s="24" customFormat="1" ht="15" customHeight="1" x14ac:dyDescent="0.2">
      <c r="A37" s="22" t="s">
        <v>19</v>
      </c>
      <c r="B37" s="62" t="s">
        <v>49</v>
      </c>
      <c r="C37" s="61">
        <v>5047</v>
      </c>
      <c r="D37" s="65">
        <v>23</v>
      </c>
      <c r="E37" s="69">
        <v>0.45569999999999999</v>
      </c>
      <c r="F37" s="70">
        <v>66</v>
      </c>
      <c r="G37" s="69">
        <v>1.3077000000000001</v>
      </c>
      <c r="H37" s="70">
        <v>632</v>
      </c>
      <c r="I37" s="69">
        <v>12.5223</v>
      </c>
      <c r="J37" s="70">
        <v>298</v>
      </c>
      <c r="K37" s="69">
        <v>5.9044999999999996</v>
      </c>
      <c r="L37" s="70">
        <v>3910</v>
      </c>
      <c r="M37" s="69">
        <v>77.471800000000002</v>
      </c>
      <c r="N37" s="71">
        <v>3</v>
      </c>
      <c r="O37" s="69">
        <v>5.9400000000000001E-2</v>
      </c>
      <c r="P37" s="74">
        <v>115</v>
      </c>
      <c r="Q37" s="67">
        <v>2.2785799999999998</v>
      </c>
      <c r="R37" s="66">
        <v>228</v>
      </c>
      <c r="S37" s="67">
        <v>4.5175000000000001</v>
      </c>
      <c r="T37" s="76">
        <v>483</v>
      </c>
      <c r="U37" s="83">
        <v>100</v>
      </c>
    </row>
    <row r="38" spans="1:21" s="24" customFormat="1" ht="15" customHeight="1" x14ac:dyDescent="0.2">
      <c r="A38" s="22" t="s">
        <v>19</v>
      </c>
      <c r="B38" s="59" t="s">
        <v>50</v>
      </c>
      <c r="C38" s="39">
        <v>40594</v>
      </c>
      <c r="D38" s="40">
        <v>35</v>
      </c>
      <c r="E38" s="42">
        <v>8.6199999999999999E-2</v>
      </c>
      <c r="F38" s="44">
        <v>897</v>
      </c>
      <c r="G38" s="42">
        <v>2.2097000000000002</v>
      </c>
      <c r="H38" s="44">
        <v>12599</v>
      </c>
      <c r="I38" s="42">
        <v>31.0366</v>
      </c>
      <c r="J38" s="44">
        <v>18140</v>
      </c>
      <c r="K38" s="42">
        <v>44.686399999999999</v>
      </c>
      <c r="L38" s="44">
        <v>8201</v>
      </c>
      <c r="M38" s="42">
        <v>20.202500000000001</v>
      </c>
      <c r="N38" s="44">
        <v>43</v>
      </c>
      <c r="O38" s="42">
        <v>0.10589999999999999</v>
      </c>
      <c r="P38" s="45">
        <v>679</v>
      </c>
      <c r="Q38" s="41">
        <v>1.67266</v>
      </c>
      <c r="R38" s="46">
        <v>1637</v>
      </c>
      <c r="S38" s="41">
        <v>4.0326000000000004</v>
      </c>
      <c r="T38" s="25">
        <v>2577</v>
      </c>
      <c r="U38" s="84">
        <v>99.960999999999999</v>
      </c>
    </row>
    <row r="39" spans="1:21" s="24" customFormat="1" ht="15" customHeight="1" x14ac:dyDescent="0.2">
      <c r="A39" s="22" t="s">
        <v>19</v>
      </c>
      <c r="B39" s="62" t="s">
        <v>51</v>
      </c>
      <c r="C39" s="61">
        <v>11730</v>
      </c>
      <c r="D39" s="66">
        <v>1674</v>
      </c>
      <c r="E39" s="69">
        <v>14.271100000000001</v>
      </c>
      <c r="F39" s="70">
        <v>44</v>
      </c>
      <c r="G39" s="69">
        <v>0.37509999999999999</v>
      </c>
      <c r="H39" s="71">
        <v>7378</v>
      </c>
      <c r="I39" s="69">
        <v>62.898600000000002</v>
      </c>
      <c r="J39" s="70">
        <v>403</v>
      </c>
      <c r="K39" s="69">
        <v>3.4356</v>
      </c>
      <c r="L39" s="71">
        <v>2049</v>
      </c>
      <c r="M39" s="69">
        <v>17.468</v>
      </c>
      <c r="N39" s="70">
        <v>8</v>
      </c>
      <c r="O39" s="69">
        <v>6.8199999999999997E-2</v>
      </c>
      <c r="P39" s="74">
        <v>174</v>
      </c>
      <c r="Q39" s="67">
        <v>1.4833799999999999</v>
      </c>
      <c r="R39" s="65">
        <v>1873</v>
      </c>
      <c r="S39" s="67">
        <v>15.967599999999999</v>
      </c>
      <c r="T39" s="76">
        <v>880</v>
      </c>
      <c r="U39" s="83">
        <v>100</v>
      </c>
    </row>
    <row r="40" spans="1:21" s="24" customFormat="1" ht="15" customHeight="1" x14ac:dyDescent="0.2">
      <c r="A40" s="22" t="s">
        <v>19</v>
      </c>
      <c r="B40" s="59" t="s">
        <v>52</v>
      </c>
      <c r="C40" s="48">
        <v>56690</v>
      </c>
      <c r="D40" s="40">
        <v>387</v>
      </c>
      <c r="E40" s="42">
        <v>0.68269999999999997</v>
      </c>
      <c r="F40" s="44">
        <v>951</v>
      </c>
      <c r="G40" s="42">
        <v>1.6775</v>
      </c>
      <c r="H40" s="44">
        <v>11024</v>
      </c>
      <c r="I40" s="42">
        <v>19.446100000000001</v>
      </c>
      <c r="J40" s="43">
        <v>22349</v>
      </c>
      <c r="K40" s="42">
        <v>39.423200000000001</v>
      </c>
      <c r="L40" s="43">
        <v>20331</v>
      </c>
      <c r="M40" s="42">
        <v>35.863500000000002</v>
      </c>
      <c r="N40" s="44">
        <v>34</v>
      </c>
      <c r="O40" s="42">
        <v>0.06</v>
      </c>
      <c r="P40" s="45">
        <v>1614</v>
      </c>
      <c r="Q40" s="41">
        <v>2.8470599999999999</v>
      </c>
      <c r="R40" s="46">
        <v>2469</v>
      </c>
      <c r="S40" s="41">
        <v>4.3552999999999997</v>
      </c>
      <c r="T40" s="25">
        <v>4916</v>
      </c>
      <c r="U40" s="84">
        <v>99.897999999999996</v>
      </c>
    </row>
    <row r="41" spans="1:21" s="24" customFormat="1" ht="15" customHeight="1" x14ac:dyDescent="0.2">
      <c r="A41" s="22" t="s">
        <v>19</v>
      </c>
      <c r="B41" s="62" t="s">
        <v>53</v>
      </c>
      <c r="C41" s="61">
        <v>80961</v>
      </c>
      <c r="D41" s="66">
        <v>1886</v>
      </c>
      <c r="E41" s="69">
        <v>2.3294999999999999</v>
      </c>
      <c r="F41" s="70">
        <v>484</v>
      </c>
      <c r="G41" s="69">
        <v>0.5978</v>
      </c>
      <c r="H41" s="70">
        <v>10066</v>
      </c>
      <c r="I41" s="69">
        <v>12.4331</v>
      </c>
      <c r="J41" s="70">
        <v>42496</v>
      </c>
      <c r="K41" s="69">
        <v>52.4895</v>
      </c>
      <c r="L41" s="71">
        <v>22357</v>
      </c>
      <c r="M41" s="69">
        <v>27.6145</v>
      </c>
      <c r="N41" s="71">
        <v>75</v>
      </c>
      <c r="O41" s="69">
        <v>9.2600000000000002E-2</v>
      </c>
      <c r="P41" s="73">
        <v>3597</v>
      </c>
      <c r="Q41" s="67">
        <v>4.4428799999999997</v>
      </c>
      <c r="R41" s="65">
        <v>3017</v>
      </c>
      <c r="S41" s="67">
        <v>3.7265000000000001</v>
      </c>
      <c r="T41" s="76">
        <v>2618</v>
      </c>
      <c r="U41" s="83">
        <v>100</v>
      </c>
    </row>
    <row r="42" spans="1:21" s="24" customFormat="1" ht="15" customHeight="1" x14ac:dyDescent="0.2">
      <c r="A42" s="22" t="s">
        <v>19</v>
      </c>
      <c r="B42" s="59" t="s">
        <v>54</v>
      </c>
      <c r="C42" s="48">
        <v>1688</v>
      </c>
      <c r="D42" s="40">
        <v>540</v>
      </c>
      <c r="E42" s="42">
        <v>31.990500000000001</v>
      </c>
      <c r="F42" s="44">
        <v>6</v>
      </c>
      <c r="G42" s="42">
        <v>0.35549999999999998</v>
      </c>
      <c r="H42" s="44">
        <v>67</v>
      </c>
      <c r="I42" s="42">
        <v>3.9691999999999998</v>
      </c>
      <c r="J42" s="43">
        <v>160</v>
      </c>
      <c r="K42" s="42">
        <v>9.4786999999999999</v>
      </c>
      <c r="L42" s="43">
        <v>898</v>
      </c>
      <c r="M42" s="42">
        <v>53.199100000000001</v>
      </c>
      <c r="N42" s="43">
        <v>6</v>
      </c>
      <c r="O42" s="42">
        <v>0.35549999999999998</v>
      </c>
      <c r="P42" s="45">
        <v>11</v>
      </c>
      <c r="Q42" s="41">
        <v>0.65166000000000002</v>
      </c>
      <c r="R42" s="46">
        <v>74</v>
      </c>
      <c r="S42" s="41">
        <v>4.3838999999999997</v>
      </c>
      <c r="T42" s="25">
        <v>481</v>
      </c>
      <c r="U42" s="84">
        <v>100</v>
      </c>
    </row>
    <row r="43" spans="1:21" s="24" customFormat="1" ht="15" customHeight="1" x14ac:dyDescent="0.2">
      <c r="A43" s="22" t="s">
        <v>19</v>
      </c>
      <c r="B43" s="62" t="s">
        <v>55</v>
      </c>
      <c r="C43" s="61">
        <v>84024</v>
      </c>
      <c r="D43" s="65">
        <v>100</v>
      </c>
      <c r="E43" s="69">
        <v>0.11899999999999999</v>
      </c>
      <c r="F43" s="70">
        <v>440</v>
      </c>
      <c r="G43" s="69">
        <v>0.52370000000000005</v>
      </c>
      <c r="H43" s="71">
        <v>4368</v>
      </c>
      <c r="I43" s="69">
        <v>5.1985000000000001</v>
      </c>
      <c r="J43" s="70">
        <v>40330</v>
      </c>
      <c r="K43" s="69">
        <v>47.998199999999997</v>
      </c>
      <c r="L43" s="70">
        <v>33252</v>
      </c>
      <c r="M43" s="69">
        <v>39.574399999999997</v>
      </c>
      <c r="N43" s="70">
        <v>43</v>
      </c>
      <c r="O43" s="69">
        <v>5.1200000000000002E-2</v>
      </c>
      <c r="P43" s="73">
        <v>5491</v>
      </c>
      <c r="Q43" s="67">
        <v>6.5350400000000004</v>
      </c>
      <c r="R43" s="66">
        <v>2258</v>
      </c>
      <c r="S43" s="67">
        <v>2.6873</v>
      </c>
      <c r="T43" s="76">
        <v>3631</v>
      </c>
      <c r="U43" s="83">
        <v>100</v>
      </c>
    </row>
    <row r="44" spans="1:21" s="24" customFormat="1" ht="15" customHeight="1" x14ac:dyDescent="0.2">
      <c r="A44" s="22" t="s">
        <v>19</v>
      </c>
      <c r="B44" s="59" t="s">
        <v>56</v>
      </c>
      <c r="C44" s="39">
        <v>27766</v>
      </c>
      <c r="D44" s="40">
        <v>3414</v>
      </c>
      <c r="E44" s="42">
        <v>12.2956</v>
      </c>
      <c r="F44" s="43">
        <v>122</v>
      </c>
      <c r="G44" s="42">
        <v>0.43940000000000001</v>
      </c>
      <c r="H44" s="44">
        <v>4409</v>
      </c>
      <c r="I44" s="42">
        <v>15.879099999999999</v>
      </c>
      <c r="J44" s="44">
        <v>7023</v>
      </c>
      <c r="K44" s="42">
        <v>25.293500000000002</v>
      </c>
      <c r="L44" s="44">
        <v>10806</v>
      </c>
      <c r="M44" s="42">
        <v>38.918100000000003</v>
      </c>
      <c r="N44" s="43">
        <v>90</v>
      </c>
      <c r="O44" s="42">
        <v>0.3241</v>
      </c>
      <c r="P44" s="47">
        <v>1902</v>
      </c>
      <c r="Q44" s="41">
        <v>6.8501000000000003</v>
      </c>
      <c r="R44" s="46">
        <v>1758</v>
      </c>
      <c r="S44" s="41">
        <v>6.3315000000000001</v>
      </c>
      <c r="T44" s="25">
        <v>1815</v>
      </c>
      <c r="U44" s="84">
        <v>100</v>
      </c>
    </row>
    <row r="45" spans="1:21" s="24" customFormat="1" ht="15" customHeight="1" x14ac:dyDescent="0.2">
      <c r="A45" s="22" t="s">
        <v>19</v>
      </c>
      <c r="B45" s="62" t="s">
        <v>57</v>
      </c>
      <c r="C45" s="61">
        <v>14591</v>
      </c>
      <c r="D45" s="66">
        <v>452</v>
      </c>
      <c r="E45" s="69">
        <v>3.0977999999999999</v>
      </c>
      <c r="F45" s="70">
        <v>198</v>
      </c>
      <c r="G45" s="69">
        <v>1.357</v>
      </c>
      <c r="H45" s="71">
        <v>3662</v>
      </c>
      <c r="I45" s="69">
        <v>25.0977</v>
      </c>
      <c r="J45" s="70">
        <v>718</v>
      </c>
      <c r="K45" s="69">
        <v>4.9207999999999998</v>
      </c>
      <c r="L45" s="71">
        <v>8539</v>
      </c>
      <c r="M45" s="69">
        <v>58.522399999999998</v>
      </c>
      <c r="N45" s="70">
        <v>147</v>
      </c>
      <c r="O45" s="69">
        <v>1.0075000000000001</v>
      </c>
      <c r="P45" s="73">
        <v>875</v>
      </c>
      <c r="Q45" s="67">
        <v>5.9968500000000002</v>
      </c>
      <c r="R45" s="65">
        <v>962</v>
      </c>
      <c r="S45" s="67">
        <v>6.5930999999999997</v>
      </c>
      <c r="T45" s="76">
        <v>1283</v>
      </c>
      <c r="U45" s="83">
        <v>100</v>
      </c>
    </row>
    <row r="46" spans="1:21" s="24" customFormat="1" ht="15" customHeight="1" x14ac:dyDescent="0.2">
      <c r="A46" s="22" t="s">
        <v>19</v>
      </c>
      <c r="B46" s="59" t="s">
        <v>58</v>
      </c>
      <c r="C46" s="39">
        <v>67499</v>
      </c>
      <c r="D46" s="40">
        <v>120</v>
      </c>
      <c r="E46" s="42">
        <v>0.17780000000000001</v>
      </c>
      <c r="F46" s="44">
        <v>645</v>
      </c>
      <c r="G46" s="42">
        <v>0.9556</v>
      </c>
      <c r="H46" s="44">
        <v>10706</v>
      </c>
      <c r="I46" s="42">
        <v>15.861000000000001</v>
      </c>
      <c r="J46" s="44">
        <v>31259</v>
      </c>
      <c r="K46" s="42">
        <v>46.310299999999998</v>
      </c>
      <c r="L46" s="43">
        <v>21867</v>
      </c>
      <c r="M46" s="42">
        <v>32.396000000000001</v>
      </c>
      <c r="N46" s="43">
        <v>23</v>
      </c>
      <c r="O46" s="42">
        <v>3.4099999999999998E-2</v>
      </c>
      <c r="P46" s="47">
        <v>2879</v>
      </c>
      <c r="Q46" s="41">
        <v>4.26525</v>
      </c>
      <c r="R46" s="40">
        <v>2662</v>
      </c>
      <c r="S46" s="41">
        <v>3.9438</v>
      </c>
      <c r="T46" s="25">
        <v>3027</v>
      </c>
      <c r="U46" s="84">
        <v>100</v>
      </c>
    </row>
    <row r="47" spans="1:21" s="24" customFormat="1" ht="15" customHeight="1" x14ac:dyDescent="0.2">
      <c r="A47" s="22" t="s">
        <v>19</v>
      </c>
      <c r="B47" s="62" t="s">
        <v>59</v>
      </c>
      <c r="C47" s="63">
        <v>4809</v>
      </c>
      <c r="D47" s="65">
        <v>69</v>
      </c>
      <c r="E47" s="69">
        <v>1.4348000000000001</v>
      </c>
      <c r="F47" s="71">
        <v>59</v>
      </c>
      <c r="G47" s="69">
        <v>1.2269000000000001</v>
      </c>
      <c r="H47" s="71">
        <v>1714</v>
      </c>
      <c r="I47" s="69">
        <v>35.641500000000001</v>
      </c>
      <c r="J47" s="71">
        <v>802</v>
      </c>
      <c r="K47" s="69">
        <v>16.677099999999999</v>
      </c>
      <c r="L47" s="71">
        <v>1875</v>
      </c>
      <c r="M47" s="69">
        <v>38.989400000000003</v>
      </c>
      <c r="N47" s="70">
        <v>2</v>
      </c>
      <c r="O47" s="69">
        <v>4.1599999999999998E-2</v>
      </c>
      <c r="P47" s="73">
        <v>288</v>
      </c>
      <c r="Q47" s="67">
        <v>5.9887699999999997</v>
      </c>
      <c r="R47" s="66">
        <v>437</v>
      </c>
      <c r="S47" s="67">
        <v>9.0870999999999995</v>
      </c>
      <c r="T47" s="76">
        <v>308</v>
      </c>
      <c r="U47" s="83">
        <v>100</v>
      </c>
    </row>
    <row r="48" spans="1:21" s="24" customFormat="1" ht="15" customHeight="1" x14ac:dyDescent="0.2">
      <c r="A48" s="22" t="s">
        <v>19</v>
      </c>
      <c r="B48" s="59" t="s">
        <v>60</v>
      </c>
      <c r="C48" s="39">
        <v>59456</v>
      </c>
      <c r="D48" s="46">
        <v>192</v>
      </c>
      <c r="E48" s="42">
        <v>0.32290000000000002</v>
      </c>
      <c r="F48" s="44">
        <v>175</v>
      </c>
      <c r="G48" s="42">
        <v>0.29430000000000001</v>
      </c>
      <c r="H48" s="43">
        <v>2867</v>
      </c>
      <c r="I48" s="42">
        <v>4.8220999999999998</v>
      </c>
      <c r="J48" s="44">
        <v>36509</v>
      </c>
      <c r="K48" s="42">
        <v>61.405099999999997</v>
      </c>
      <c r="L48" s="44">
        <v>17830</v>
      </c>
      <c r="M48" s="42">
        <v>29.988600000000002</v>
      </c>
      <c r="N48" s="43">
        <v>49</v>
      </c>
      <c r="O48" s="42">
        <v>8.2400000000000001E-2</v>
      </c>
      <c r="P48" s="47">
        <v>1834</v>
      </c>
      <c r="Q48" s="41">
        <v>3.0846300000000002</v>
      </c>
      <c r="R48" s="46">
        <v>1903</v>
      </c>
      <c r="S48" s="41">
        <v>3.2006999999999999</v>
      </c>
      <c r="T48" s="25">
        <v>1236</v>
      </c>
      <c r="U48" s="84">
        <v>99.918999999999997</v>
      </c>
    </row>
    <row r="49" spans="1:23" s="24" customFormat="1" ht="15" customHeight="1" x14ac:dyDescent="0.2">
      <c r="A49" s="22" t="s">
        <v>19</v>
      </c>
      <c r="B49" s="62" t="s">
        <v>61</v>
      </c>
      <c r="C49" s="63">
        <v>2889</v>
      </c>
      <c r="D49" s="65">
        <v>1027</v>
      </c>
      <c r="E49" s="69">
        <v>35.5486</v>
      </c>
      <c r="F49" s="70">
        <v>23</v>
      </c>
      <c r="G49" s="69">
        <v>0.79610000000000003</v>
      </c>
      <c r="H49" s="70">
        <v>176</v>
      </c>
      <c r="I49" s="69">
        <v>6.0921000000000003</v>
      </c>
      <c r="J49" s="70">
        <v>193</v>
      </c>
      <c r="K49" s="69">
        <v>6.6805000000000003</v>
      </c>
      <c r="L49" s="71">
        <v>1340</v>
      </c>
      <c r="M49" s="69">
        <v>46.382800000000003</v>
      </c>
      <c r="N49" s="71">
        <v>4</v>
      </c>
      <c r="O49" s="69">
        <v>0.13850000000000001</v>
      </c>
      <c r="P49" s="73">
        <v>126</v>
      </c>
      <c r="Q49" s="67">
        <v>4.36137</v>
      </c>
      <c r="R49" s="66">
        <v>82</v>
      </c>
      <c r="S49" s="67">
        <v>2.8384</v>
      </c>
      <c r="T49" s="76">
        <v>688</v>
      </c>
      <c r="U49" s="83">
        <v>100</v>
      </c>
    </row>
    <row r="50" spans="1:23" s="24" customFormat="1" ht="15" customHeight="1" x14ac:dyDescent="0.2">
      <c r="A50" s="22" t="s">
        <v>19</v>
      </c>
      <c r="B50" s="59" t="s">
        <v>62</v>
      </c>
      <c r="C50" s="39">
        <v>56959</v>
      </c>
      <c r="D50" s="40">
        <v>87</v>
      </c>
      <c r="E50" s="42">
        <v>0.1527</v>
      </c>
      <c r="F50" s="44">
        <v>252</v>
      </c>
      <c r="G50" s="42">
        <v>0.44240000000000002</v>
      </c>
      <c r="H50" s="43">
        <v>3407</v>
      </c>
      <c r="I50" s="42">
        <v>5.9814999999999996</v>
      </c>
      <c r="J50" s="44">
        <v>34336</v>
      </c>
      <c r="K50" s="42">
        <v>60.281999999999996</v>
      </c>
      <c r="L50" s="44">
        <v>17851</v>
      </c>
      <c r="M50" s="42">
        <v>31.3401</v>
      </c>
      <c r="N50" s="43">
        <v>36</v>
      </c>
      <c r="O50" s="42">
        <v>6.3200000000000006E-2</v>
      </c>
      <c r="P50" s="47">
        <v>990</v>
      </c>
      <c r="Q50" s="41">
        <v>1.7380899999999999</v>
      </c>
      <c r="R50" s="40">
        <v>1447</v>
      </c>
      <c r="S50" s="41">
        <v>2.5404</v>
      </c>
      <c r="T50" s="25">
        <v>1818</v>
      </c>
      <c r="U50" s="84">
        <v>100</v>
      </c>
    </row>
    <row r="51" spans="1:23" s="24" customFormat="1" ht="15" customHeight="1" x14ac:dyDescent="0.2">
      <c r="A51" s="22" t="s">
        <v>19</v>
      </c>
      <c r="B51" s="62" t="s">
        <v>63</v>
      </c>
      <c r="C51" s="61">
        <v>189428</v>
      </c>
      <c r="D51" s="65">
        <v>564</v>
      </c>
      <c r="E51" s="69">
        <v>0.29770000000000002</v>
      </c>
      <c r="F51" s="71">
        <v>1406</v>
      </c>
      <c r="G51" s="69">
        <v>0.74219999999999997</v>
      </c>
      <c r="H51" s="70">
        <v>96979</v>
      </c>
      <c r="I51" s="69">
        <v>51.195700000000002</v>
      </c>
      <c r="J51" s="70">
        <v>62200</v>
      </c>
      <c r="K51" s="69">
        <v>32.835700000000003</v>
      </c>
      <c r="L51" s="70">
        <v>24685</v>
      </c>
      <c r="M51" s="69">
        <v>13.0313</v>
      </c>
      <c r="N51" s="71">
        <v>198</v>
      </c>
      <c r="O51" s="69">
        <v>0.1045</v>
      </c>
      <c r="P51" s="73">
        <v>3396</v>
      </c>
      <c r="Q51" s="67">
        <v>1.79277</v>
      </c>
      <c r="R51" s="65">
        <v>28222</v>
      </c>
      <c r="S51" s="67">
        <v>14.8985</v>
      </c>
      <c r="T51" s="76">
        <v>8616</v>
      </c>
      <c r="U51" s="83">
        <v>100</v>
      </c>
    </row>
    <row r="52" spans="1:23" s="24" customFormat="1" ht="15" customHeight="1" x14ac:dyDescent="0.2">
      <c r="A52" s="22" t="s">
        <v>19</v>
      </c>
      <c r="B52" s="59" t="s">
        <v>64</v>
      </c>
      <c r="C52" s="39">
        <v>7234</v>
      </c>
      <c r="D52" s="46">
        <v>131</v>
      </c>
      <c r="E52" s="42">
        <v>1.8109</v>
      </c>
      <c r="F52" s="44">
        <v>75</v>
      </c>
      <c r="G52" s="42">
        <v>1.0367999999999999</v>
      </c>
      <c r="H52" s="43">
        <v>2168</v>
      </c>
      <c r="I52" s="42">
        <v>29.9696</v>
      </c>
      <c r="J52" s="43">
        <v>319</v>
      </c>
      <c r="K52" s="42">
        <v>4.4097</v>
      </c>
      <c r="L52" s="44">
        <v>4194</v>
      </c>
      <c r="M52" s="42">
        <v>57.976199999999999</v>
      </c>
      <c r="N52" s="43">
        <v>187</v>
      </c>
      <c r="O52" s="42">
        <v>2.585</v>
      </c>
      <c r="P52" s="45">
        <v>160</v>
      </c>
      <c r="Q52" s="41">
        <v>2.2117800000000001</v>
      </c>
      <c r="R52" s="40">
        <v>763</v>
      </c>
      <c r="S52" s="41">
        <v>10.5474</v>
      </c>
      <c r="T52" s="25">
        <v>1009</v>
      </c>
      <c r="U52" s="84">
        <v>100</v>
      </c>
    </row>
    <row r="53" spans="1:23" s="24" customFormat="1" ht="15" customHeight="1" x14ac:dyDescent="0.2">
      <c r="A53" s="22" t="s">
        <v>19</v>
      </c>
      <c r="B53" s="62" t="s">
        <v>65</v>
      </c>
      <c r="C53" s="63">
        <v>1716</v>
      </c>
      <c r="D53" s="66">
        <v>33</v>
      </c>
      <c r="E53" s="69">
        <v>1.9231</v>
      </c>
      <c r="F53" s="70">
        <v>22</v>
      </c>
      <c r="G53" s="69">
        <v>1.2821</v>
      </c>
      <c r="H53" s="71">
        <v>32</v>
      </c>
      <c r="I53" s="69">
        <v>1.8648</v>
      </c>
      <c r="J53" s="70">
        <v>107</v>
      </c>
      <c r="K53" s="69">
        <v>6.2354000000000003</v>
      </c>
      <c r="L53" s="71">
        <v>1497</v>
      </c>
      <c r="M53" s="69">
        <v>87.237799999999993</v>
      </c>
      <c r="N53" s="71">
        <v>1</v>
      </c>
      <c r="O53" s="69">
        <v>5.8299999999999998E-2</v>
      </c>
      <c r="P53" s="73">
        <v>24</v>
      </c>
      <c r="Q53" s="67">
        <v>1.3986000000000001</v>
      </c>
      <c r="R53" s="66">
        <v>27</v>
      </c>
      <c r="S53" s="67">
        <v>1.5733999999999999</v>
      </c>
      <c r="T53" s="76">
        <v>306</v>
      </c>
      <c r="U53" s="83">
        <v>100</v>
      </c>
    </row>
    <row r="54" spans="1:23" s="24" customFormat="1" ht="15" customHeight="1" x14ac:dyDescent="0.2">
      <c r="A54" s="22" t="s">
        <v>19</v>
      </c>
      <c r="B54" s="59" t="s">
        <v>66</v>
      </c>
      <c r="C54" s="39">
        <v>52787</v>
      </c>
      <c r="D54" s="46">
        <v>164</v>
      </c>
      <c r="E54" s="42">
        <v>0.31069999999999998</v>
      </c>
      <c r="F54" s="44">
        <v>506</v>
      </c>
      <c r="G54" s="72">
        <v>0.95860000000000001</v>
      </c>
      <c r="H54" s="43">
        <v>5156</v>
      </c>
      <c r="I54" s="72">
        <v>9.7675999999999998</v>
      </c>
      <c r="J54" s="44">
        <v>29003</v>
      </c>
      <c r="K54" s="42">
        <v>54.9435</v>
      </c>
      <c r="L54" s="44">
        <v>15564</v>
      </c>
      <c r="M54" s="42">
        <v>29.484500000000001</v>
      </c>
      <c r="N54" s="44">
        <v>59</v>
      </c>
      <c r="O54" s="42">
        <v>0.1118</v>
      </c>
      <c r="P54" s="47">
        <v>2335</v>
      </c>
      <c r="Q54" s="41">
        <v>4.4234400000000003</v>
      </c>
      <c r="R54" s="40">
        <v>2565</v>
      </c>
      <c r="S54" s="41">
        <v>4.8592000000000004</v>
      </c>
      <c r="T54" s="25">
        <v>1971</v>
      </c>
      <c r="U54" s="84">
        <v>100</v>
      </c>
    </row>
    <row r="55" spans="1:23" s="24" customFormat="1" ht="15" customHeight="1" x14ac:dyDescent="0.2">
      <c r="A55" s="22" t="s">
        <v>19</v>
      </c>
      <c r="B55" s="62" t="s">
        <v>67</v>
      </c>
      <c r="C55" s="61">
        <v>28099</v>
      </c>
      <c r="D55" s="65">
        <v>688</v>
      </c>
      <c r="E55" s="69">
        <v>2.4485000000000001</v>
      </c>
      <c r="F55" s="70">
        <v>735</v>
      </c>
      <c r="G55" s="69">
        <v>2.6158000000000001</v>
      </c>
      <c r="H55" s="71">
        <v>7967</v>
      </c>
      <c r="I55" s="69">
        <v>28.353300000000001</v>
      </c>
      <c r="J55" s="71">
        <v>2798</v>
      </c>
      <c r="K55" s="69">
        <v>9.9575999999999993</v>
      </c>
      <c r="L55" s="70">
        <v>12816</v>
      </c>
      <c r="M55" s="69">
        <v>45.610199999999999</v>
      </c>
      <c r="N55" s="70">
        <v>549</v>
      </c>
      <c r="O55" s="69">
        <v>1.9538</v>
      </c>
      <c r="P55" s="74">
        <v>2546</v>
      </c>
      <c r="Q55" s="67">
        <v>9.0608199999999997</v>
      </c>
      <c r="R55" s="65">
        <v>3275</v>
      </c>
      <c r="S55" s="67">
        <v>11.655200000000001</v>
      </c>
      <c r="T55" s="76">
        <v>2305</v>
      </c>
      <c r="U55" s="83">
        <v>100</v>
      </c>
    </row>
    <row r="56" spans="1:23" s="24" customFormat="1" ht="15" customHeight="1" x14ac:dyDescent="0.2">
      <c r="A56" s="22" t="s">
        <v>19</v>
      </c>
      <c r="B56" s="59" t="s">
        <v>68</v>
      </c>
      <c r="C56" s="39">
        <v>16043</v>
      </c>
      <c r="D56" s="40">
        <v>13</v>
      </c>
      <c r="E56" s="42">
        <v>8.1000000000000003E-2</v>
      </c>
      <c r="F56" s="44">
        <v>25</v>
      </c>
      <c r="G56" s="42">
        <v>0.15579999999999999</v>
      </c>
      <c r="H56" s="44">
        <v>178</v>
      </c>
      <c r="I56" s="42">
        <v>1.1094999999999999</v>
      </c>
      <c r="J56" s="43">
        <v>1598</v>
      </c>
      <c r="K56" s="42">
        <v>9.9606999999999992</v>
      </c>
      <c r="L56" s="44">
        <v>13781</v>
      </c>
      <c r="M56" s="42">
        <v>85.900400000000005</v>
      </c>
      <c r="N56" s="43">
        <v>3</v>
      </c>
      <c r="O56" s="42">
        <v>1.8700000000000001E-2</v>
      </c>
      <c r="P56" s="45">
        <v>445</v>
      </c>
      <c r="Q56" s="41">
        <v>2.7738</v>
      </c>
      <c r="R56" s="46">
        <v>65</v>
      </c>
      <c r="S56" s="41">
        <v>0.4052</v>
      </c>
      <c r="T56" s="25">
        <v>720</v>
      </c>
      <c r="U56" s="84">
        <v>100</v>
      </c>
    </row>
    <row r="57" spans="1:23" s="24" customFormat="1" ht="15" customHeight="1" x14ac:dyDescent="0.2">
      <c r="A57" s="22" t="s">
        <v>19</v>
      </c>
      <c r="B57" s="62" t="s">
        <v>69</v>
      </c>
      <c r="C57" s="61">
        <v>23077</v>
      </c>
      <c r="D57" s="65">
        <v>536</v>
      </c>
      <c r="E57" s="69">
        <v>2.3227000000000002</v>
      </c>
      <c r="F57" s="71">
        <v>304</v>
      </c>
      <c r="G57" s="69">
        <v>1.3172999999999999</v>
      </c>
      <c r="H57" s="70">
        <v>2934</v>
      </c>
      <c r="I57" s="69">
        <v>12.714</v>
      </c>
      <c r="J57" s="70">
        <v>9596</v>
      </c>
      <c r="K57" s="69">
        <v>41.582500000000003</v>
      </c>
      <c r="L57" s="70">
        <v>8622</v>
      </c>
      <c r="M57" s="69">
        <v>37.361899999999999</v>
      </c>
      <c r="N57" s="70">
        <v>17</v>
      </c>
      <c r="O57" s="69">
        <v>7.3700000000000002E-2</v>
      </c>
      <c r="P57" s="74">
        <v>1068</v>
      </c>
      <c r="Q57" s="67">
        <v>4.62798</v>
      </c>
      <c r="R57" s="66">
        <v>973</v>
      </c>
      <c r="S57" s="67">
        <v>4.2163000000000004</v>
      </c>
      <c r="T57" s="76">
        <v>2232</v>
      </c>
      <c r="U57" s="83">
        <v>100</v>
      </c>
    </row>
    <row r="58" spans="1:23" s="24" customFormat="1" ht="15" customHeight="1" thickBot="1" x14ac:dyDescent="0.25">
      <c r="A58" s="22" t="s">
        <v>19</v>
      </c>
      <c r="B58" s="64" t="s">
        <v>70</v>
      </c>
      <c r="C58" s="49">
        <v>2227</v>
      </c>
      <c r="D58" s="52">
        <v>250</v>
      </c>
      <c r="E58" s="53">
        <v>11.225899999999999</v>
      </c>
      <c r="F58" s="54">
        <v>14</v>
      </c>
      <c r="G58" s="53">
        <v>0.62860000000000005</v>
      </c>
      <c r="H58" s="82">
        <v>391</v>
      </c>
      <c r="I58" s="53">
        <v>17.557300000000001</v>
      </c>
      <c r="J58" s="54">
        <v>46</v>
      </c>
      <c r="K58" s="53">
        <v>2.0655999999999999</v>
      </c>
      <c r="L58" s="54">
        <v>1468</v>
      </c>
      <c r="M58" s="53">
        <v>65.918300000000002</v>
      </c>
      <c r="N58" s="54">
        <v>4</v>
      </c>
      <c r="O58" s="53">
        <v>0.17960000000000001</v>
      </c>
      <c r="P58" s="75">
        <v>54</v>
      </c>
      <c r="Q58" s="51">
        <v>2.4247899999999998</v>
      </c>
      <c r="R58" s="50">
        <v>49</v>
      </c>
      <c r="S58" s="51">
        <v>2.2002999999999999</v>
      </c>
      <c r="T58" s="27">
        <v>365</v>
      </c>
      <c r="U58" s="81">
        <v>100</v>
      </c>
    </row>
    <row r="59" spans="1:23" s="24" customFormat="1" ht="15" customHeight="1" x14ac:dyDescent="0.2">
      <c r="A59" s="22"/>
      <c r="B59" s="29"/>
      <c r="C59" s="30"/>
      <c r="D59" s="30"/>
      <c r="E59" s="30"/>
      <c r="F59" s="30"/>
      <c r="G59" s="30"/>
      <c r="H59" s="30"/>
      <c r="I59" s="30"/>
      <c r="J59" s="30"/>
      <c r="K59" s="30"/>
      <c r="L59" s="30"/>
      <c r="M59" s="30"/>
      <c r="N59" s="30"/>
      <c r="O59" s="30"/>
      <c r="P59" s="30"/>
      <c r="Q59" s="30"/>
      <c r="R59" s="31"/>
      <c r="S59" s="23"/>
      <c r="T59" s="30"/>
      <c r="U59" s="30"/>
    </row>
    <row r="60" spans="1:23" s="24" customFormat="1" ht="15" customHeight="1" x14ac:dyDescent="0.2">
      <c r="A60" s="22"/>
      <c r="B60" s="32" t="str">
        <f>CONCATENATE("NOTE: Table reads (for US): Of all ",C68, " public school students without disabilities who received ", LOWER(A7), ", ",D68," (",TEXT(E7,"0.0"),"%) were American Indian or Alaska Native.")</f>
        <v>NOTE: Table reads (for US): Of all 1,881,534 public school students without disabilities who received one or more out-of-school suspensions, 26,874 (1.4%) were American Indian or Alaska Native.</v>
      </c>
      <c r="C60" s="30"/>
      <c r="D60" s="30"/>
      <c r="E60" s="30"/>
      <c r="F60" s="30"/>
      <c r="G60" s="30"/>
      <c r="H60" s="30"/>
      <c r="I60" s="30"/>
      <c r="J60" s="30"/>
      <c r="K60" s="30"/>
      <c r="L60" s="30"/>
      <c r="M60" s="30"/>
      <c r="N60" s="30"/>
      <c r="O60" s="30"/>
      <c r="P60" s="30"/>
      <c r="Q60" s="30"/>
      <c r="R60" s="31"/>
      <c r="S60" s="23"/>
      <c r="T60" s="30"/>
      <c r="U60" s="30"/>
    </row>
    <row r="61" spans="1:23" s="24" customFormat="1" ht="15" customHeight="1" x14ac:dyDescent="0.2">
      <c r="A61" s="22"/>
      <c r="B61" s="106" t="s">
        <v>74</v>
      </c>
      <c r="C61" s="106"/>
      <c r="D61" s="106"/>
      <c r="E61" s="106"/>
      <c r="F61" s="106"/>
      <c r="G61" s="106"/>
      <c r="H61" s="106"/>
      <c r="I61" s="106"/>
      <c r="J61" s="106"/>
      <c r="K61" s="106"/>
      <c r="L61" s="106"/>
      <c r="M61" s="106"/>
      <c r="N61" s="106"/>
      <c r="O61" s="106"/>
      <c r="P61" s="106"/>
      <c r="Q61" s="106"/>
      <c r="R61" s="106"/>
      <c r="S61" s="106"/>
      <c r="T61" s="106"/>
      <c r="U61" s="106"/>
      <c r="V61" s="106"/>
      <c r="W61" s="106"/>
    </row>
    <row r="62" spans="1:23" s="35" customFormat="1" ht="14.1" customHeight="1" x14ac:dyDescent="0.2">
      <c r="A62" s="38"/>
      <c r="B62" s="106" t="s">
        <v>75</v>
      </c>
      <c r="C62" s="106"/>
      <c r="D62" s="106"/>
      <c r="E62" s="106"/>
      <c r="F62" s="106"/>
      <c r="G62" s="106"/>
      <c r="H62" s="106"/>
      <c r="I62" s="106"/>
      <c r="J62" s="106"/>
      <c r="K62" s="106"/>
      <c r="L62" s="106"/>
      <c r="M62" s="106"/>
      <c r="N62" s="106"/>
      <c r="O62" s="106"/>
      <c r="P62" s="106"/>
      <c r="Q62" s="106"/>
      <c r="R62" s="106"/>
      <c r="S62" s="106"/>
      <c r="T62" s="106"/>
      <c r="U62" s="106"/>
      <c r="V62" s="106"/>
      <c r="W62" s="106"/>
    </row>
    <row r="64" spans="1:23" ht="15" customHeight="1" x14ac:dyDescent="0.2">
      <c r="B64" s="55"/>
      <c r="C64" s="56" t="str">
        <f>IF(ISTEXT(C7),LEFT(C7,3),TEXT(C7,"#,##0"))</f>
        <v>1,881,534</v>
      </c>
      <c r="D64" s="56" t="str">
        <f>IF(ISTEXT(D7),LEFT(D7,3),TEXT(D7,"#,##0"))</f>
        <v>26,874</v>
      </c>
      <c r="E64" s="5"/>
      <c r="F64" s="5"/>
      <c r="G64" s="5"/>
      <c r="H64" s="5"/>
      <c r="I64" s="5"/>
      <c r="J64" s="5"/>
      <c r="K64" s="5"/>
      <c r="L64" s="5"/>
      <c r="M64" s="5"/>
      <c r="N64" s="5"/>
      <c r="O64" s="5"/>
      <c r="P64" s="5"/>
      <c r="Q64" s="5"/>
      <c r="R64" s="57"/>
      <c r="S64" s="58"/>
      <c r="T64" s="5"/>
      <c r="U64" s="5"/>
      <c r="V64" s="58"/>
      <c r="W64" s="37"/>
    </row>
    <row r="65" spans="1:23" s="37" customFormat="1" ht="15" customHeight="1" x14ac:dyDescent="0.2">
      <c r="B65" s="6"/>
      <c r="C65" s="6"/>
      <c r="D65" s="6"/>
      <c r="E65" s="6"/>
      <c r="F65" s="6"/>
      <c r="G65" s="6"/>
      <c r="H65" s="6"/>
      <c r="I65" s="6"/>
      <c r="J65" s="6"/>
      <c r="K65" s="6"/>
      <c r="L65" s="6"/>
      <c r="M65" s="6"/>
      <c r="N65" s="6"/>
      <c r="O65" s="6"/>
      <c r="P65" s="6"/>
      <c r="Q65" s="6"/>
      <c r="R65" s="5"/>
      <c r="T65" s="6"/>
      <c r="U65" s="6"/>
      <c r="V65" s="38"/>
      <c r="W65" s="38"/>
    </row>
    <row r="68" spans="1:23" ht="15" customHeight="1" x14ac:dyDescent="0.2">
      <c r="A68" s="38"/>
      <c r="C68" s="80" t="str">
        <f>IF(ISTEXT(C7),LEFT(C7,3),TEXT(C7,"#,##0"))</f>
        <v>1,881,534</v>
      </c>
      <c r="D68" s="80" t="str">
        <f>IF(ISTEXT(D7),LEFT(D7,3),TEXT(D7,"#,##0"))</f>
        <v>26,874</v>
      </c>
    </row>
  </sheetData>
  <mergeCells count="16">
    <mergeCell ref="R4:S5"/>
    <mergeCell ref="B2:W2"/>
    <mergeCell ref="B61:W61"/>
    <mergeCell ref="B62:W62"/>
    <mergeCell ref="B4:B5"/>
    <mergeCell ref="C4:C5"/>
    <mergeCell ref="D4:Q4"/>
    <mergeCell ref="T4:T5"/>
    <mergeCell ref="U4:U5"/>
    <mergeCell ref="D5:E5"/>
    <mergeCell ref="F5:G5"/>
    <mergeCell ref="H5:I5"/>
    <mergeCell ref="J5:K5"/>
    <mergeCell ref="L5:M5"/>
    <mergeCell ref="N5:O5"/>
    <mergeCell ref="P5:Q5"/>
  </mergeCells>
  <printOptions horizontalCentered="1"/>
  <pageMargins left="0.25" right="0.25" top="0.75" bottom="0.75" header="0.3" footer="0.3"/>
  <pageSetup scale="46" orientation="landscape" horizontalDpi="2400" verticalDpi="24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80" zoomScaleNormal="80" workbookViewId="0"/>
  </sheetViews>
  <sheetFormatPr defaultColWidth="10.140625" defaultRowHeight="14.25" x14ac:dyDescent="0.2"/>
  <cols>
    <col min="1" max="1" width="3.42578125" style="36" customWidth="1"/>
    <col min="2" max="2" width="18" style="6" customWidth="1"/>
    <col min="3" max="17" width="12.7109375" style="6" customWidth="1"/>
    <col min="18" max="18" width="12.7109375" style="5" customWidth="1"/>
    <col min="19" max="19" width="12.7109375" style="37" customWidth="1"/>
    <col min="20" max="21" width="12.7109375" style="6" customWidth="1"/>
    <col min="22" max="16384" width="10.140625" style="38"/>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99" t="str">
        <f>CONCATENATE("Number and percentage of public school male students without disabilities receiving ",LOWER(A7), " by race/ethnicity and English proficiency, by state: School Year 2015-16")</f>
        <v>Number and percentage of public school male students without disabilities receiving one or more out-of-school suspensions by race/ethnicity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102" t="s">
        <v>0</v>
      </c>
      <c r="C4" s="104" t="s">
        <v>85</v>
      </c>
      <c r="D4" s="96" t="s">
        <v>84</v>
      </c>
      <c r="E4" s="97"/>
      <c r="F4" s="97"/>
      <c r="G4" s="97"/>
      <c r="H4" s="97"/>
      <c r="I4" s="97"/>
      <c r="J4" s="97"/>
      <c r="K4" s="97"/>
      <c r="L4" s="97"/>
      <c r="M4" s="97"/>
      <c r="N4" s="97"/>
      <c r="O4" s="97"/>
      <c r="P4" s="97"/>
      <c r="Q4" s="98"/>
      <c r="R4" s="92" t="s">
        <v>83</v>
      </c>
      <c r="S4" s="93"/>
      <c r="T4" s="100" t="s">
        <v>5</v>
      </c>
      <c r="U4" s="85" t="s">
        <v>6</v>
      </c>
    </row>
    <row r="5" spans="1:23" s="12" customFormat="1" ht="24.95" customHeight="1" x14ac:dyDescent="0.2">
      <c r="A5" s="11"/>
      <c r="B5" s="103"/>
      <c r="C5" s="105"/>
      <c r="D5" s="87" t="s">
        <v>7</v>
      </c>
      <c r="E5" s="88"/>
      <c r="F5" s="89" t="s">
        <v>8</v>
      </c>
      <c r="G5" s="88"/>
      <c r="H5" s="90" t="s">
        <v>9</v>
      </c>
      <c r="I5" s="88"/>
      <c r="J5" s="90" t="s">
        <v>10</v>
      </c>
      <c r="K5" s="88"/>
      <c r="L5" s="90" t="s">
        <v>11</v>
      </c>
      <c r="M5" s="88"/>
      <c r="N5" s="90" t="s">
        <v>12</v>
      </c>
      <c r="O5" s="88"/>
      <c r="P5" s="90" t="s">
        <v>13</v>
      </c>
      <c r="Q5" s="91"/>
      <c r="R5" s="94"/>
      <c r="S5" s="95"/>
      <c r="T5" s="101"/>
      <c r="U5" s="86"/>
    </row>
    <row r="6" spans="1:23"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82</v>
      </c>
      <c r="T6" s="20"/>
      <c r="U6" s="21"/>
    </row>
    <row r="7" spans="1:23" s="24" customFormat="1" ht="15" customHeight="1" x14ac:dyDescent="0.2">
      <c r="A7" s="22" t="s">
        <v>17</v>
      </c>
      <c r="B7" s="60" t="s">
        <v>18</v>
      </c>
      <c r="C7" s="61">
        <v>1266322</v>
      </c>
      <c r="D7" s="65">
        <v>17699</v>
      </c>
      <c r="E7" s="69">
        <v>1.3976999999999999</v>
      </c>
      <c r="F7" s="70">
        <v>15942</v>
      </c>
      <c r="G7" s="69">
        <v>1.2588999999999999</v>
      </c>
      <c r="H7" s="70">
        <v>284605</v>
      </c>
      <c r="I7" s="69">
        <v>22.474900000000002</v>
      </c>
      <c r="J7" s="70">
        <v>483963</v>
      </c>
      <c r="K7" s="69">
        <v>38.218000000000004</v>
      </c>
      <c r="L7" s="70">
        <v>413632</v>
      </c>
      <c r="M7" s="69">
        <v>32.664000000000001</v>
      </c>
      <c r="N7" s="71">
        <v>4549</v>
      </c>
      <c r="O7" s="69">
        <v>0.35920000000000002</v>
      </c>
      <c r="P7" s="73">
        <v>45932</v>
      </c>
      <c r="Q7" s="67">
        <v>3.6272000000000002</v>
      </c>
      <c r="R7" s="68">
        <v>99344</v>
      </c>
      <c r="S7" s="67">
        <v>7.8451000000000004</v>
      </c>
      <c r="T7" s="76">
        <v>96360</v>
      </c>
      <c r="U7" s="83">
        <v>99.977999999999994</v>
      </c>
    </row>
    <row r="8" spans="1:23" s="24" customFormat="1" ht="15" customHeight="1" x14ac:dyDescent="0.2">
      <c r="A8" s="22" t="s">
        <v>19</v>
      </c>
      <c r="B8" s="59" t="s">
        <v>20</v>
      </c>
      <c r="C8" s="39">
        <v>32876</v>
      </c>
      <c r="D8" s="40">
        <v>199</v>
      </c>
      <c r="E8" s="42">
        <v>0.60529999999999995</v>
      </c>
      <c r="F8" s="44">
        <v>93</v>
      </c>
      <c r="G8" s="42">
        <v>0.28289999999999998</v>
      </c>
      <c r="H8" s="43">
        <v>784</v>
      </c>
      <c r="I8" s="42">
        <v>2.3847</v>
      </c>
      <c r="J8" s="44">
        <v>21428</v>
      </c>
      <c r="K8" s="42">
        <v>65.178200000000004</v>
      </c>
      <c r="L8" s="44">
        <v>10015</v>
      </c>
      <c r="M8" s="42">
        <v>30.463000000000001</v>
      </c>
      <c r="N8" s="44">
        <v>16</v>
      </c>
      <c r="O8" s="42">
        <v>4.87E-2</v>
      </c>
      <c r="P8" s="47">
        <v>341</v>
      </c>
      <c r="Q8" s="41">
        <v>1.0372300000000001</v>
      </c>
      <c r="R8" s="40">
        <v>367</v>
      </c>
      <c r="S8" s="41">
        <v>1.1163000000000001</v>
      </c>
      <c r="T8" s="25">
        <v>1400</v>
      </c>
      <c r="U8" s="84">
        <v>100</v>
      </c>
    </row>
    <row r="9" spans="1:23" s="24" customFormat="1" ht="15" customHeight="1" x14ac:dyDescent="0.2">
      <c r="A9" s="22" t="s">
        <v>19</v>
      </c>
      <c r="B9" s="62" t="s">
        <v>21</v>
      </c>
      <c r="C9" s="61">
        <v>3544</v>
      </c>
      <c r="D9" s="65">
        <v>1457</v>
      </c>
      <c r="E9" s="69">
        <v>41.111699999999999</v>
      </c>
      <c r="F9" s="70">
        <v>63</v>
      </c>
      <c r="G9" s="69">
        <v>1.7777000000000001</v>
      </c>
      <c r="H9" s="70">
        <v>212</v>
      </c>
      <c r="I9" s="69">
        <v>5.9819000000000004</v>
      </c>
      <c r="J9" s="71">
        <v>219</v>
      </c>
      <c r="K9" s="69">
        <v>6.1795</v>
      </c>
      <c r="L9" s="71">
        <v>1111</v>
      </c>
      <c r="M9" s="69">
        <v>31.348800000000001</v>
      </c>
      <c r="N9" s="70">
        <v>142</v>
      </c>
      <c r="O9" s="69">
        <v>4.0068000000000001</v>
      </c>
      <c r="P9" s="74">
        <v>340</v>
      </c>
      <c r="Q9" s="67">
        <v>9.5936800000000009</v>
      </c>
      <c r="R9" s="66">
        <v>553</v>
      </c>
      <c r="S9" s="67">
        <v>15.6038</v>
      </c>
      <c r="T9" s="76">
        <v>503</v>
      </c>
      <c r="U9" s="83">
        <v>100</v>
      </c>
    </row>
    <row r="10" spans="1:23" s="24" customFormat="1" ht="15" customHeight="1" x14ac:dyDescent="0.2">
      <c r="A10" s="22" t="s">
        <v>19</v>
      </c>
      <c r="B10" s="59" t="s">
        <v>22</v>
      </c>
      <c r="C10" s="39">
        <v>33376</v>
      </c>
      <c r="D10" s="46">
        <v>2549</v>
      </c>
      <c r="E10" s="42">
        <v>7.6372</v>
      </c>
      <c r="F10" s="44">
        <v>344</v>
      </c>
      <c r="G10" s="42">
        <v>1.0306999999999999</v>
      </c>
      <c r="H10" s="43">
        <v>15655</v>
      </c>
      <c r="I10" s="42">
        <v>46.905000000000001</v>
      </c>
      <c r="J10" s="44">
        <v>3992</v>
      </c>
      <c r="K10" s="42">
        <v>11.960699999999999</v>
      </c>
      <c r="L10" s="43">
        <v>9833</v>
      </c>
      <c r="M10" s="42">
        <v>29.461300000000001</v>
      </c>
      <c r="N10" s="43">
        <v>86</v>
      </c>
      <c r="O10" s="42">
        <v>0.25769999999999998</v>
      </c>
      <c r="P10" s="45">
        <v>917</v>
      </c>
      <c r="Q10" s="41">
        <v>2.7474799999999999</v>
      </c>
      <c r="R10" s="46">
        <v>1953</v>
      </c>
      <c r="S10" s="41">
        <v>5.8514999999999997</v>
      </c>
      <c r="T10" s="25">
        <v>1977</v>
      </c>
      <c r="U10" s="84">
        <v>100</v>
      </c>
    </row>
    <row r="11" spans="1:23" s="24" customFormat="1" ht="15" customHeight="1" x14ac:dyDescent="0.2">
      <c r="A11" s="22" t="s">
        <v>19</v>
      </c>
      <c r="B11" s="62" t="s">
        <v>23</v>
      </c>
      <c r="C11" s="61">
        <v>17768</v>
      </c>
      <c r="D11" s="65">
        <v>72</v>
      </c>
      <c r="E11" s="69">
        <v>0.4052</v>
      </c>
      <c r="F11" s="71">
        <v>59</v>
      </c>
      <c r="G11" s="69">
        <v>0.33210000000000001</v>
      </c>
      <c r="H11" s="70">
        <v>1349</v>
      </c>
      <c r="I11" s="69">
        <v>7.5922999999999998</v>
      </c>
      <c r="J11" s="70">
        <v>8266</v>
      </c>
      <c r="K11" s="69">
        <v>46.521799999999999</v>
      </c>
      <c r="L11" s="70">
        <v>7481</v>
      </c>
      <c r="M11" s="69">
        <v>42.1038</v>
      </c>
      <c r="N11" s="70">
        <v>86</v>
      </c>
      <c r="O11" s="69">
        <v>0.48399999999999999</v>
      </c>
      <c r="P11" s="74">
        <v>455</v>
      </c>
      <c r="Q11" s="67">
        <v>2.5607799999999998</v>
      </c>
      <c r="R11" s="66">
        <v>985</v>
      </c>
      <c r="S11" s="67">
        <v>5.5437000000000003</v>
      </c>
      <c r="T11" s="76">
        <v>1092</v>
      </c>
      <c r="U11" s="83">
        <v>100</v>
      </c>
    </row>
    <row r="12" spans="1:23" s="24" customFormat="1" ht="15" customHeight="1" x14ac:dyDescent="0.2">
      <c r="A12" s="22" t="s">
        <v>19</v>
      </c>
      <c r="B12" s="59" t="s">
        <v>24</v>
      </c>
      <c r="C12" s="39">
        <v>116249</v>
      </c>
      <c r="D12" s="40">
        <v>1261</v>
      </c>
      <c r="E12" s="42">
        <v>1.0847</v>
      </c>
      <c r="F12" s="43">
        <v>4593</v>
      </c>
      <c r="G12" s="42">
        <v>3.9510000000000001</v>
      </c>
      <c r="H12" s="44">
        <v>63440</v>
      </c>
      <c r="I12" s="42">
        <v>54.572499999999998</v>
      </c>
      <c r="J12" s="44">
        <v>17352</v>
      </c>
      <c r="K12" s="42">
        <v>14.926600000000001</v>
      </c>
      <c r="L12" s="44">
        <v>24277</v>
      </c>
      <c r="M12" s="42">
        <v>20.883600000000001</v>
      </c>
      <c r="N12" s="43">
        <v>895</v>
      </c>
      <c r="O12" s="42">
        <v>0.76990000000000003</v>
      </c>
      <c r="P12" s="47">
        <v>4431</v>
      </c>
      <c r="Q12" s="41">
        <v>3.8116500000000002</v>
      </c>
      <c r="R12" s="46">
        <v>22512</v>
      </c>
      <c r="S12" s="41">
        <v>19.365300000000001</v>
      </c>
      <c r="T12" s="25">
        <v>10138</v>
      </c>
      <c r="U12" s="84">
        <v>100</v>
      </c>
    </row>
    <row r="13" spans="1:23" s="24" customFormat="1" ht="15" customHeight="1" x14ac:dyDescent="0.2">
      <c r="A13" s="22" t="s">
        <v>19</v>
      </c>
      <c r="B13" s="62" t="s">
        <v>25</v>
      </c>
      <c r="C13" s="61">
        <v>22353</v>
      </c>
      <c r="D13" s="65">
        <v>279</v>
      </c>
      <c r="E13" s="69">
        <v>1.2482</v>
      </c>
      <c r="F13" s="71">
        <v>283</v>
      </c>
      <c r="G13" s="69">
        <v>1.266</v>
      </c>
      <c r="H13" s="70">
        <v>9276</v>
      </c>
      <c r="I13" s="69">
        <v>41.497799999999998</v>
      </c>
      <c r="J13" s="71">
        <v>2257</v>
      </c>
      <c r="K13" s="69">
        <v>10.097099999999999</v>
      </c>
      <c r="L13" s="70">
        <v>9344</v>
      </c>
      <c r="M13" s="69">
        <v>41.802</v>
      </c>
      <c r="N13" s="70">
        <v>61</v>
      </c>
      <c r="O13" s="69">
        <v>0.27289999999999998</v>
      </c>
      <c r="P13" s="73">
        <v>853</v>
      </c>
      <c r="Q13" s="67">
        <v>3.8160400000000001</v>
      </c>
      <c r="R13" s="65">
        <v>3929</v>
      </c>
      <c r="S13" s="67">
        <v>17.577100000000002</v>
      </c>
      <c r="T13" s="76">
        <v>1868</v>
      </c>
      <c r="U13" s="83">
        <v>100</v>
      </c>
    </row>
    <row r="14" spans="1:23" s="24" customFormat="1" ht="15" customHeight="1" x14ac:dyDescent="0.2">
      <c r="A14" s="22" t="s">
        <v>19</v>
      </c>
      <c r="B14" s="59" t="s">
        <v>26</v>
      </c>
      <c r="C14" s="48">
        <v>8468</v>
      </c>
      <c r="D14" s="40">
        <v>22</v>
      </c>
      <c r="E14" s="42">
        <v>0.25979999999999998</v>
      </c>
      <c r="F14" s="44">
        <v>126</v>
      </c>
      <c r="G14" s="42">
        <v>1.488</v>
      </c>
      <c r="H14" s="43">
        <v>2932</v>
      </c>
      <c r="I14" s="42">
        <v>34.624499999999998</v>
      </c>
      <c r="J14" s="43">
        <v>2989</v>
      </c>
      <c r="K14" s="42">
        <v>35.297600000000003</v>
      </c>
      <c r="L14" s="43">
        <v>2199</v>
      </c>
      <c r="M14" s="42">
        <v>25.968399999999999</v>
      </c>
      <c r="N14" s="44">
        <v>4</v>
      </c>
      <c r="O14" s="42">
        <v>4.7199999999999999E-2</v>
      </c>
      <c r="P14" s="45">
        <v>196</v>
      </c>
      <c r="Q14" s="41">
        <v>2.3146</v>
      </c>
      <c r="R14" s="46">
        <v>728</v>
      </c>
      <c r="S14" s="41">
        <v>8.5970999999999993</v>
      </c>
      <c r="T14" s="25">
        <v>1238</v>
      </c>
      <c r="U14" s="84">
        <v>100</v>
      </c>
    </row>
    <row r="15" spans="1:23" s="24" customFormat="1" ht="15" customHeight="1" x14ac:dyDescent="0.2">
      <c r="A15" s="22" t="s">
        <v>19</v>
      </c>
      <c r="B15" s="62" t="s">
        <v>27</v>
      </c>
      <c r="C15" s="63">
        <v>5184</v>
      </c>
      <c r="D15" s="65">
        <v>16</v>
      </c>
      <c r="E15" s="69">
        <v>0.30859999999999999</v>
      </c>
      <c r="F15" s="70">
        <v>47</v>
      </c>
      <c r="G15" s="69">
        <v>0.90659999999999996</v>
      </c>
      <c r="H15" s="70">
        <v>703</v>
      </c>
      <c r="I15" s="69">
        <v>13.561</v>
      </c>
      <c r="J15" s="71">
        <v>3009</v>
      </c>
      <c r="K15" s="69">
        <v>58.043999999999997</v>
      </c>
      <c r="L15" s="70">
        <v>1288</v>
      </c>
      <c r="M15" s="69">
        <v>24.845700000000001</v>
      </c>
      <c r="N15" s="71">
        <v>5</v>
      </c>
      <c r="O15" s="69">
        <v>9.6500000000000002E-2</v>
      </c>
      <c r="P15" s="73">
        <v>116</v>
      </c>
      <c r="Q15" s="67">
        <v>2.2376499999999999</v>
      </c>
      <c r="R15" s="66">
        <v>235</v>
      </c>
      <c r="S15" s="67">
        <v>4.5331999999999999</v>
      </c>
      <c r="T15" s="76">
        <v>235</v>
      </c>
      <c r="U15" s="83">
        <v>100</v>
      </c>
    </row>
    <row r="16" spans="1:23" s="24" customFormat="1" ht="15" customHeight="1" x14ac:dyDescent="0.2">
      <c r="A16" s="22" t="s">
        <v>19</v>
      </c>
      <c r="B16" s="59" t="s">
        <v>28</v>
      </c>
      <c r="C16" s="48">
        <v>3077</v>
      </c>
      <c r="D16" s="46">
        <v>1</v>
      </c>
      <c r="E16" s="42">
        <v>3.2500000000000001E-2</v>
      </c>
      <c r="F16" s="43">
        <v>13</v>
      </c>
      <c r="G16" s="42">
        <v>0.42249999999999999</v>
      </c>
      <c r="H16" s="44">
        <v>212</v>
      </c>
      <c r="I16" s="42">
        <v>6.8898000000000001</v>
      </c>
      <c r="J16" s="43">
        <v>2794</v>
      </c>
      <c r="K16" s="42">
        <v>90.802700000000002</v>
      </c>
      <c r="L16" s="44">
        <v>38</v>
      </c>
      <c r="M16" s="42">
        <v>1.2350000000000001</v>
      </c>
      <c r="N16" s="43">
        <v>3</v>
      </c>
      <c r="O16" s="42">
        <v>9.7500000000000003E-2</v>
      </c>
      <c r="P16" s="45">
        <v>16</v>
      </c>
      <c r="Q16" s="41">
        <v>0.51998999999999995</v>
      </c>
      <c r="R16" s="40">
        <v>139</v>
      </c>
      <c r="S16" s="41">
        <v>4.5174000000000003</v>
      </c>
      <c r="T16" s="25">
        <v>221</v>
      </c>
      <c r="U16" s="84">
        <v>100</v>
      </c>
    </row>
    <row r="17" spans="1:21" s="24" customFormat="1" ht="15" customHeight="1" x14ac:dyDescent="0.2">
      <c r="A17" s="22" t="s">
        <v>19</v>
      </c>
      <c r="B17" s="62" t="s">
        <v>29</v>
      </c>
      <c r="C17" s="61">
        <v>74944</v>
      </c>
      <c r="D17" s="65">
        <v>256</v>
      </c>
      <c r="E17" s="69">
        <v>0.34160000000000001</v>
      </c>
      <c r="F17" s="71">
        <v>419</v>
      </c>
      <c r="G17" s="69">
        <v>0.55910000000000004</v>
      </c>
      <c r="H17" s="70">
        <v>16928</v>
      </c>
      <c r="I17" s="69">
        <v>22.587499999999999</v>
      </c>
      <c r="J17" s="71">
        <v>30161</v>
      </c>
      <c r="K17" s="69">
        <v>40.244700000000002</v>
      </c>
      <c r="L17" s="71">
        <v>24109</v>
      </c>
      <c r="M17" s="69">
        <v>32.169400000000003</v>
      </c>
      <c r="N17" s="71">
        <v>73</v>
      </c>
      <c r="O17" s="69">
        <v>9.74E-2</v>
      </c>
      <c r="P17" s="74">
        <v>2998</v>
      </c>
      <c r="Q17" s="67">
        <v>4.0003200000000003</v>
      </c>
      <c r="R17" s="65">
        <v>4943</v>
      </c>
      <c r="S17" s="67">
        <v>6.5956000000000001</v>
      </c>
      <c r="T17" s="76">
        <v>3952</v>
      </c>
      <c r="U17" s="83">
        <v>100</v>
      </c>
    </row>
    <row r="18" spans="1:21" s="24" customFormat="1" ht="15" customHeight="1" x14ac:dyDescent="0.2">
      <c r="A18" s="22" t="s">
        <v>19</v>
      </c>
      <c r="B18" s="59" t="s">
        <v>30</v>
      </c>
      <c r="C18" s="39">
        <v>65329</v>
      </c>
      <c r="D18" s="46">
        <v>106</v>
      </c>
      <c r="E18" s="42">
        <v>0.1623</v>
      </c>
      <c r="F18" s="44">
        <v>537</v>
      </c>
      <c r="G18" s="42">
        <v>0.82199999999999995</v>
      </c>
      <c r="H18" s="44">
        <v>5938</v>
      </c>
      <c r="I18" s="42">
        <v>9.0893999999999995</v>
      </c>
      <c r="J18" s="44">
        <v>43380</v>
      </c>
      <c r="K18" s="42">
        <v>66.4024</v>
      </c>
      <c r="L18" s="44">
        <v>13275</v>
      </c>
      <c r="M18" s="42">
        <v>20.3202</v>
      </c>
      <c r="N18" s="44">
        <v>72</v>
      </c>
      <c r="O18" s="42">
        <v>0.11020000000000001</v>
      </c>
      <c r="P18" s="45">
        <v>2021</v>
      </c>
      <c r="Q18" s="41">
        <v>3.0935700000000002</v>
      </c>
      <c r="R18" s="46">
        <v>2212</v>
      </c>
      <c r="S18" s="41">
        <v>3.3858999999999999</v>
      </c>
      <c r="T18" s="25">
        <v>2407</v>
      </c>
      <c r="U18" s="84">
        <v>100</v>
      </c>
    </row>
    <row r="19" spans="1:21" s="24" customFormat="1" ht="15" customHeight="1" x14ac:dyDescent="0.2">
      <c r="A19" s="22" t="s">
        <v>19</v>
      </c>
      <c r="B19" s="62" t="s">
        <v>31</v>
      </c>
      <c r="C19" s="61">
        <v>3212</v>
      </c>
      <c r="D19" s="65">
        <v>15</v>
      </c>
      <c r="E19" s="69">
        <v>0.46700000000000003</v>
      </c>
      <c r="F19" s="70">
        <v>648</v>
      </c>
      <c r="G19" s="69">
        <v>20.174299999999999</v>
      </c>
      <c r="H19" s="70">
        <v>275</v>
      </c>
      <c r="I19" s="69">
        <v>8.5616000000000003</v>
      </c>
      <c r="J19" s="70">
        <v>77</v>
      </c>
      <c r="K19" s="69">
        <v>2.3973</v>
      </c>
      <c r="L19" s="70">
        <v>325</v>
      </c>
      <c r="M19" s="69">
        <v>10.1183</v>
      </c>
      <c r="N19" s="70">
        <v>1582</v>
      </c>
      <c r="O19" s="69">
        <v>49.252800000000001</v>
      </c>
      <c r="P19" s="73">
        <v>290</v>
      </c>
      <c r="Q19" s="67">
        <v>9.0286399999999993</v>
      </c>
      <c r="R19" s="65">
        <v>713</v>
      </c>
      <c r="S19" s="67">
        <v>22.198</v>
      </c>
      <c r="T19" s="76">
        <v>290</v>
      </c>
      <c r="U19" s="83">
        <v>100</v>
      </c>
    </row>
    <row r="20" spans="1:21" s="24" customFormat="1" ht="15" customHeight="1" x14ac:dyDescent="0.2">
      <c r="A20" s="22" t="s">
        <v>19</v>
      </c>
      <c r="B20" s="59" t="s">
        <v>32</v>
      </c>
      <c r="C20" s="48">
        <v>3652</v>
      </c>
      <c r="D20" s="46">
        <v>102</v>
      </c>
      <c r="E20" s="42">
        <v>2.7930000000000001</v>
      </c>
      <c r="F20" s="43">
        <v>16</v>
      </c>
      <c r="G20" s="42">
        <v>0.43809999999999999</v>
      </c>
      <c r="H20" s="44">
        <v>750</v>
      </c>
      <c r="I20" s="42">
        <v>20.5367</v>
      </c>
      <c r="J20" s="43">
        <v>76</v>
      </c>
      <c r="K20" s="42">
        <v>2.0811000000000002</v>
      </c>
      <c r="L20" s="43">
        <v>2545</v>
      </c>
      <c r="M20" s="42">
        <v>69.687799999999996</v>
      </c>
      <c r="N20" s="43">
        <v>23</v>
      </c>
      <c r="O20" s="42">
        <v>0.62980000000000003</v>
      </c>
      <c r="P20" s="45">
        <v>140</v>
      </c>
      <c r="Q20" s="41">
        <v>3.83352</v>
      </c>
      <c r="R20" s="46">
        <v>157</v>
      </c>
      <c r="S20" s="41">
        <v>4.2990000000000004</v>
      </c>
      <c r="T20" s="25">
        <v>720</v>
      </c>
      <c r="U20" s="84">
        <v>100</v>
      </c>
    </row>
    <row r="21" spans="1:21" s="24" customFormat="1" ht="15" customHeight="1" x14ac:dyDescent="0.2">
      <c r="A21" s="22" t="s">
        <v>19</v>
      </c>
      <c r="B21" s="62" t="s">
        <v>33</v>
      </c>
      <c r="C21" s="61">
        <v>38937</v>
      </c>
      <c r="D21" s="66">
        <v>101</v>
      </c>
      <c r="E21" s="69">
        <v>0.25940000000000002</v>
      </c>
      <c r="F21" s="70">
        <v>354</v>
      </c>
      <c r="G21" s="69">
        <v>0.90920000000000001</v>
      </c>
      <c r="H21" s="71">
        <v>8127</v>
      </c>
      <c r="I21" s="69">
        <v>20.872199999999999</v>
      </c>
      <c r="J21" s="70">
        <v>17297</v>
      </c>
      <c r="K21" s="69">
        <v>44.423000000000002</v>
      </c>
      <c r="L21" s="70">
        <v>11477</v>
      </c>
      <c r="M21" s="69">
        <v>29.4758</v>
      </c>
      <c r="N21" s="70">
        <v>32</v>
      </c>
      <c r="O21" s="69">
        <v>8.2199999999999995E-2</v>
      </c>
      <c r="P21" s="74">
        <v>1549</v>
      </c>
      <c r="Q21" s="67">
        <v>3.9782199999999999</v>
      </c>
      <c r="R21" s="65">
        <v>2007</v>
      </c>
      <c r="S21" s="67">
        <v>5.1544999999999996</v>
      </c>
      <c r="T21" s="76">
        <v>4081</v>
      </c>
      <c r="U21" s="83">
        <v>99.706000000000003</v>
      </c>
    </row>
    <row r="22" spans="1:21" s="24" customFormat="1" ht="15" customHeight="1" x14ac:dyDescent="0.2">
      <c r="A22" s="22" t="s">
        <v>19</v>
      </c>
      <c r="B22" s="59" t="s">
        <v>34</v>
      </c>
      <c r="C22" s="39">
        <v>29974</v>
      </c>
      <c r="D22" s="40">
        <v>44</v>
      </c>
      <c r="E22" s="42">
        <v>0.14680000000000001</v>
      </c>
      <c r="F22" s="43">
        <v>211</v>
      </c>
      <c r="G22" s="42">
        <v>0.70389999999999997</v>
      </c>
      <c r="H22" s="43">
        <v>3237</v>
      </c>
      <c r="I22" s="42">
        <v>10.7994</v>
      </c>
      <c r="J22" s="44">
        <v>10881</v>
      </c>
      <c r="K22" s="42">
        <v>36.301499999999997</v>
      </c>
      <c r="L22" s="44">
        <v>13815</v>
      </c>
      <c r="M22" s="42">
        <v>46.0899</v>
      </c>
      <c r="N22" s="44">
        <v>6</v>
      </c>
      <c r="O22" s="42">
        <v>0.02</v>
      </c>
      <c r="P22" s="47">
        <v>1780</v>
      </c>
      <c r="Q22" s="41">
        <v>5.9384800000000002</v>
      </c>
      <c r="R22" s="46">
        <v>1523</v>
      </c>
      <c r="S22" s="41">
        <v>5.0811000000000002</v>
      </c>
      <c r="T22" s="25">
        <v>1879</v>
      </c>
      <c r="U22" s="84">
        <v>100</v>
      </c>
    </row>
    <row r="23" spans="1:21" s="24" customFormat="1" ht="15" customHeight="1" x14ac:dyDescent="0.2">
      <c r="A23" s="22" t="s">
        <v>19</v>
      </c>
      <c r="B23" s="62" t="s">
        <v>35</v>
      </c>
      <c r="C23" s="61">
        <v>6440</v>
      </c>
      <c r="D23" s="65">
        <v>22</v>
      </c>
      <c r="E23" s="69">
        <v>0.34160000000000001</v>
      </c>
      <c r="F23" s="70">
        <v>63</v>
      </c>
      <c r="G23" s="69">
        <v>0.97829999999999995</v>
      </c>
      <c r="H23" s="70">
        <v>727</v>
      </c>
      <c r="I23" s="69">
        <v>11.2888</v>
      </c>
      <c r="J23" s="70">
        <v>1282</v>
      </c>
      <c r="K23" s="69">
        <v>19.9068</v>
      </c>
      <c r="L23" s="70">
        <v>3953</v>
      </c>
      <c r="M23" s="69">
        <v>61.381999999999998</v>
      </c>
      <c r="N23" s="70">
        <v>13</v>
      </c>
      <c r="O23" s="69">
        <v>0.2019</v>
      </c>
      <c r="P23" s="74">
        <v>380</v>
      </c>
      <c r="Q23" s="67">
        <v>5.90062</v>
      </c>
      <c r="R23" s="66">
        <v>341</v>
      </c>
      <c r="S23" s="67">
        <v>5.2949999999999999</v>
      </c>
      <c r="T23" s="76">
        <v>1365</v>
      </c>
      <c r="U23" s="83">
        <v>100</v>
      </c>
    </row>
    <row r="24" spans="1:21" s="24" customFormat="1" ht="15" customHeight="1" x14ac:dyDescent="0.2">
      <c r="A24" s="22" t="s">
        <v>19</v>
      </c>
      <c r="B24" s="59" t="s">
        <v>36</v>
      </c>
      <c r="C24" s="39">
        <v>10849</v>
      </c>
      <c r="D24" s="46">
        <v>135</v>
      </c>
      <c r="E24" s="42">
        <v>1.2444</v>
      </c>
      <c r="F24" s="44">
        <v>146</v>
      </c>
      <c r="G24" s="42">
        <v>1.3456999999999999</v>
      </c>
      <c r="H24" s="43">
        <v>2371</v>
      </c>
      <c r="I24" s="42">
        <v>21.854500000000002</v>
      </c>
      <c r="J24" s="44">
        <v>2461</v>
      </c>
      <c r="K24" s="42">
        <v>22.684100000000001</v>
      </c>
      <c r="L24" s="44">
        <v>4994</v>
      </c>
      <c r="M24" s="42">
        <v>46.0319</v>
      </c>
      <c r="N24" s="44">
        <v>13</v>
      </c>
      <c r="O24" s="42">
        <v>0.1198</v>
      </c>
      <c r="P24" s="47">
        <v>729</v>
      </c>
      <c r="Q24" s="41">
        <v>6.7195099999999996</v>
      </c>
      <c r="R24" s="46">
        <v>1358</v>
      </c>
      <c r="S24" s="41">
        <v>12.517300000000001</v>
      </c>
      <c r="T24" s="25">
        <v>1356</v>
      </c>
      <c r="U24" s="84">
        <v>100</v>
      </c>
    </row>
    <row r="25" spans="1:21" s="24" customFormat="1" ht="15" customHeight="1" x14ac:dyDescent="0.2">
      <c r="A25" s="22" t="s">
        <v>19</v>
      </c>
      <c r="B25" s="62" t="s">
        <v>37</v>
      </c>
      <c r="C25" s="63">
        <v>17268</v>
      </c>
      <c r="D25" s="65">
        <v>17</v>
      </c>
      <c r="E25" s="69">
        <v>9.8400000000000001E-2</v>
      </c>
      <c r="F25" s="70">
        <v>87</v>
      </c>
      <c r="G25" s="69">
        <v>0.50380000000000003</v>
      </c>
      <c r="H25" s="70">
        <v>811</v>
      </c>
      <c r="I25" s="69">
        <v>4.6965000000000003</v>
      </c>
      <c r="J25" s="70">
        <v>4551</v>
      </c>
      <c r="K25" s="69">
        <v>26.3551</v>
      </c>
      <c r="L25" s="71">
        <v>11048</v>
      </c>
      <c r="M25" s="69">
        <v>63.979599999999998</v>
      </c>
      <c r="N25" s="70">
        <v>17</v>
      </c>
      <c r="O25" s="69">
        <v>9.8400000000000001E-2</v>
      </c>
      <c r="P25" s="74">
        <v>737</v>
      </c>
      <c r="Q25" s="67">
        <v>4.2680100000000003</v>
      </c>
      <c r="R25" s="65">
        <v>344</v>
      </c>
      <c r="S25" s="67">
        <v>1.9921</v>
      </c>
      <c r="T25" s="76">
        <v>1407</v>
      </c>
      <c r="U25" s="83">
        <v>100</v>
      </c>
    </row>
    <row r="26" spans="1:21" s="24" customFormat="1" ht="15" customHeight="1" x14ac:dyDescent="0.2">
      <c r="A26" s="22" t="s">
        <v>19</v>
      </c>
      <c r="B26" s="59" t="s">
        <v>38</v>
      </c>
      <c r="C26" s="39">
        <v>29612</v>
      </c>
      <c r="D26" s="40">
        <v>183</v>
      </c>
      <c r="E26" s="42">
        <v>0.61799999999999999</v>
      </c>
      <c r="F26" s="43">
        <v>129</v>
      </c>
      <c r="G26" s="42">
        <v>0.43559999999999999</v>
      </c>
      <c r="H26" s="43">
        <v>1153</v>
      </c>
      <c r="I26" s="42">
        <v>3.8936999999999999</v>
      </c>
      <c r="J26" s="44">
        <v>19052</v>
      </c>
      <c r="K26" s="42">
        <v>64.338800000000006</v>
      </c>
      <c r="L26" s="44">
        <v>8592</v>
      </c>
      <c r="M26" s="42">
        <v>29.0153</v>
      </c>
      <c r="N26" s="43">
        <v>14</v>
      </c>
      <c r="O26" s="42">
        <v>4.7300000000000002E-2</v>
      </c>
      <c r="P26" s="47">
        <v>489</v>
      </c>
      <c r="Q26" s="41">
        <v>1.6513599999999999</v>
      </c>
      <c r="R26" s="40">
        <v>588</v>
      </c>
      <c r="S26" s="41">
        <v>1.9857</v>
      </c>
      <c r="T26" s="25">
        <v>1367</v>
      </c>
      <c r="U26" s="84">
        <v>99.927000000000007</v>
      </c>
    </row>
    <row r="27" spans="1:21" s="24" customFormat="1" ht="15" customHeight="1" x14ac:dyDescent="0.2">
      <c r="A27" s="22" t="s">
        <v>19</v>
      </c>
      <c r="B27" s="62" t="s">
        <v>39</v>
      </c>
      <c r="C27" s="63">
        <v>2613</v>
      </c>
      <c r="D27" s="66">
        <v>27</v>
      </c>
      <c r="E27" s="69">
        <v>1.0333000000000001</v>
      </c>
      <c r="F27" s="70">
        <v>21</v>
      </c>
      <c r="G27" s="69">
        <v>0.80369999999999997</v>
      </c>
      <c r="H27" s="70">
        <v>49</v>
      </c>
      <c r="I27" s="69">
        <v>1.8752</v>
      </c>
      <c r="J27" s="70">
        <v>192</v>
      </c>
      <c r="K27" s="69">
        <v>7.3479000000000001</v>
      </c>
      <c r="L27" s="71">
        <v>2273</v>
      </c>
      <c r="M27" s="69">
        <v>86.988100000000003</v>
      </c>
      <c r="N27" s="70">
        <v>1</v>
      </c>
      <c r="O27" s="69">
        <v>3.8300000000000001E-2</v>
      </c>
      <c r="P27" s="74">
        <v>50</v>
      </c>
      <c r="Q27" s="67">
        <v>1.91351</v>
      </c>
      <c r="R27" s="66">
        <v>157</v>
      </c>
      <c r="S27" s="67">
        <v>6.0084</v>
      </c>
      <c r="T27" s="76">
        <v>589</v>
      </c>
      <c r="U27" s="83">
        <v>100</v>
      </c>
    </row>
    <row r="28" spans="1:21" s="24" customFormat="1" ht="15" customHeight="1" x14ac:dyDescent="0.2">
      <c r="A28" s="22" t="s">
        <v>19</v>
      </c>
      <c r="B28" s="59" t="s">
        <v>40</v>
      </c>
      <c r="C28" s="48">
        <v>16062</v>
      </c>
      <c r="D28" s="46">
        <v>46</v>
      </c>
      <c r="E28" s="42">
        <v>0.28639999999999999</v>
      </c>
      <c r="F28" s="44">
        <v>178</v>
      </c>
      <c r="G28" s="42">
        <v>1.1082000000000001</v>
      </c>
      <c r="H28" s="44">
        <v>1766</v>
      </c>
      <c r="I28" s="42">
        <v>10.994899999999999</v>
      </c>
      <c r="J28" s="44">
        <v>9681</v>
      </c>
      <c r="K28" s="42">
        <v>60.2727</v>
      </c>
      <c r="L28" s="43">
        <v>3700</v>
      </c>
      <c r="M28" s="42">
        <v>23.035699999999999</v>
      </c>
      <c r="N28" s="44">
        <v>20</v>
      </c>
      <c r="O28" s="42">
        <v>0.1245</v>
      </c>
      <c r="P28" s="45">
        <v>671</v>
      </c>
      <c r="Q28" s="41">
        <v>4.1775599999999997</v>
      </c>
      <c r="R28" s="40">
        <v>779</v>
      </c>
      <c r="S28" s="41">
        <v>4.8499999999999996</v>
      </c>
      <c r="T28" s="25">
        <v>1434</v>
      </c>
      <c r="U28" s="84">
        <v>100</v>
      </c>
    </row>
    <row r="29" spans="1:21" s="24" customFormat="1" ht="15" customHeight="1" x14ac:dyDescent="0.2">
      <c r="A29" s="22" t="s">
        <v>19</v>
      </c>
      <c r="B29" s="62" t="s">
        <v>41</v>
      </c>
      <c r="C29" s="61">
        <v>13406</v>
      </c>
      <c r="D29" s="65">
        <v>24</v>
      </c>
      <c r="E29" s="69">
        <v>0.17899999999999999</v>
      </c>
      <c r="F29" s="70">
        <v>267</v>
      </c>
      <c r="G29" s="69">
        <v>1.9916</v>
      </c>
      <c r="H29" s="71">
        <v>4396</v>
      </c>
      <c r="I29" s="69">
        <v>32.7913</v>
      </c>
      <c r="J29" s="70">
        <v>2813</v>
      </c>
      <c r="K29" s="69">
        <v>20.9831</v>
      </c>
      <c r="L29" s="71">
        <v>5363</v>
      </c>
      <c r="M29" s="69">
        <v>40.0045</v>
      </c>
      <c r="N29" s="70">
        <v>10</v>
      </c>
      <c r="O29" s="69">
        <v>7.46E-2</v>
      </c>
      <c r="P29" s="74">
        <v>533</v>
      </c>
      <c r="Q29" s="67">
        <v>3.9758300000000002</v>
      </c>
      <c r="R29" s="65">
        <v>1837</v>
      </c>
      <c r="S29" s="67">
        <v>13.7028</v>
      </c>
      <c r="T29" s="76">
        <v>1873</v>
      </c>
      <c r="U29" s="83">
        <v>100</v>
      </c>
    </row>
    <row r="30" spans="1:21" s="24" customFormat="1" ht="15" customHeight="1" x14ac:dyDescent="0.2">
      <c r="A30" s="22" t="s">
        <v>19</v>
      </c>
      <c r="B30" s="59" t="s">
        <v>42</v>
      </c>
      <c r="C30" s="39">
        <v>58894</v>
      </c>
      <c r="D30" s="46">
        <v>448</v>
      </c>
      <c r="E30" s="42">
        <v>0.76070000000000004</v>
      </c>
      <c r="F30" s="43">
        <v>465</v>
      </c>
      <c r="G30" s="42">
        <v>0.78959999999999997</v>
      </c>
      <c r="H30" s="44">
        <v>3901</v>
      </c>
      <c r="I30" s="42">
        <v>6.6238000000000001</v>
      </c>
      <c r="J30" s="44">
        <v>26644</v>
      </c>
      <c r="K30" s="42">
        <v>45.240600000000001</v>
      </c>
      <c r="L30" s="44">
        <v>25281</v>
      </c>
      <c r="M30" s="42">
        <v>42.926299999999998</v>
      </c>
      <c r="N30" s="44">
        <v>25</v>
      </c>
      <c r="O30" s="42">
        <v>4.24E-2</v>
      </c>
      <c r="P30" s="45">
        <v>2130</v>
      </c>
      <c r="Q30" s="41">
        <v>3.6166700000000001</v>
      </c>
      <c r="R30" s="40">
        <v>3277</v>
      </c>
      <c r="S30" s="41">
        <v>5.5641999999999996</v>
      </c>
      <c r="T30" s="25">
        <v>3616</v>
      </c>
      <c r="U30" s="84">
        <v>100</v>
      </c>
    </row>
    <row r="31" spans="1:21" s="24" customFormat="1" ht="15" customHeight="1" x14ac:dyDescent="0.2">
      <c r="A31" s="22" t="s">
        <v>19</v>
      </c>
      <c r="B31" s="62" t="s">
        <v>43</v>
      </c>
      <c r="C31" s="63">
        <v>13986</v>
      </c>
      <c r="D31" s="65">
        <v>528</v>
      </c>
      <c r="E31" s="69">
        <v>3.7751999999999999</v>
      </c>
      <c r="F31" s="71">
        <v>386</v>
      </c>
      <c r="G31" s="69">
        <v>2.7599</v>
      </c>
      <c r="H31" s="70">
        <v>1568</v>
      </c>
      <c r="I31" s="69">
        <v>11.2112</v>
      </c>
      <c r="J31" s="71">
        <v>5255</v>
      </c>
      <c r="K31" s="69">
        <v>37.573300000000003</v>
      </c>
      <c r="L31" s="70">
        <v>5552</v>
      </c>
      <c r="M31" s="69">
        <v>39.696800000000003</v>
      </c>
      <c r="N31" s="70">
        <v>4</v>
      </c>
      <c r="O31" s="69">
        <v>2.86E-2</v>
      </c>
      <c r="P31" s="73">
        <v>693</v>
      </c>
      <c r="Q31" s="67">
        <v>4.9549500000000002</v>
      </c>
      <c r="R31" s="65">
        <v>1809</v>
      </c>
      <c r="S31" s="67">
        <v>12.9344</v>
      </c>
      <c r="T31" s="76">
        <v>2170</v>
      </c>
      <c r="U31" s="83">
        <v>99.953999999999994</v>
      </c>
    </row>
    <row r="32" spans="1:21" s="24" customFormat="1" ht="15" customHeight="1" x14ac:dyDescent="0.2">
      <c r="A32" s="22" t="s">
        <v>19</v>
      </c>
      <c r="B32" s="59" t="s">
        <v>44</v>
      </c>
      <c r="C32" s="39">
        <v>26318</v>
      </c>
      <c r="D32" s="40">
        <v>48</v>
      </c>
      <c r="E32" s="42">
        <v>0.18240000000000001</v>
      </c>
      <c r="F32" s="44">
        <v>72</v>
      </c>
      <c r="G32" s="42">
        <v>0.27360000000000001</v>
      </c>
      <c r="H32" s="44">
        <v>449</v>
      </c>
      <c r="I32" s="42">
        <v>1.7060999999999999</v>
      </c>
      <c r="J32" s="44">
        <v>19780</v>
      </c>
      <c r="K32" s="42">
        <v>75.157700000000006</v>
      </c>
      <c r="L32" s="43">
        <v>5827</v>
      </c>
      <c r="M32" s="42">
        <v>22.140699999999999</v>
      </c>
      <c r="N32" s="43">
        <v>7</v>
      </c>
      <c r="O32" s="42">
        <v>2.6599999999999999E-2</v>
      </c>
      <c r="P32" s="47">
        <v>135</v>
      </c>
      <c r="Q32" s="41">
        <v>0.51295999999999997</v>
      </c>
      <c r="R32" s="46">
        <v>226</v>
      </c>
      <c r="S32" s="41">
        <v>0.85870000000000002</v>
      </c>
      <c r="T32" s="25">
        <v>978</v>
      </c>
      <c r="U32" s="84">
        <v>100</v>
      </c>
    </row>
    <row r="33" spans="1:21" s="24" customFormat="1" ht="15" customHeight="1" x14ac:dyDescent="0.2">
      <c r="A33" s="22" t="s">
        <v>19</v>
      </c>
      <c r="B33" s="62" t="s">
        <v>45</v>
      </c>
      <c r="C33" s="61">
        <v>26445</v>
      </c>
      <c r="D33" s="66">
        <v>94</v>
      </c>
      <c r="E33" s="69">
        <v>0.35549999999999998</v>
      </c>
      <c r="F33" s="70">
        <v>130</v>
      </c>
      <c r="G33" s="69">
        <v>0.49159999999999998</v>
      </c>
      <c r="H33" s="71">
        <v>1318</v>
      </c>
      <c r="I33" s="69">
        <v>4.9839000000000002</v>
      </c>
      <c r="J33" s="70">
        <v>11467</v>
      </c>
      <c r="K33" s="69">
        <v>43.361699999999999</v>
      </c>
      <c r="L33" s="70">
        <v>12517</v>
      </c>
      <c r="M33" s="69">
        <v>47.3322</v>
      </c>
      <c r="N33" s="71">
        <v>42</v>
      </c>
      <c r="O33" s="69">
        <v>0.1588</v>
      </c>
      <c r="P33" s="74">
        <v>877</v>
      </c>
      <c r="Q33" s="67">
        <v>3.3163200000000002</v>
      </c>
      <c r="R33" s="66">
        <v>683</v>
      </c>
      <c r="S33" s="67">
        <v>2.5827</v>
      </c>
      <c r="T33" s="76">
        <v>2372</v>
      </c>
      <c r="U33" s="83">
        <v>100</v>
      </c>
    </row>
    <row r="34" spans="1:21" s="24" customFormat="1" ht="15" customHeight="1" x14ac:dyDescent="0.2">
      <c r="A34" s="22" t="s">
        <v>19</v>
      </c>
      <c r="B34" s="59" t="s">
        <v>46</v>
      </c>
      <c r="C34" s="48">
        <v>3004</v>
      </c>
      <c r="D34" s="40">
        <v>1117</v>
      </c>
      <c r="E34" s="42">
        <v>37.183799999999998</v>
      </c>
      <c r="F34" s="44">
        <v>4</v>
      </c>
      <c r="G34" s="42">
        <v>0.13320000000000001</v>
      </c>
      <c r="H34" s="43">
        <v>118</v>
      </c>
      <c r="I34" s="42">
        <v>3.9281000000000001</v>
      </c>
      <c r="J34" s="44">
        <v>49</v>
      </c>
      <c r="K34" s="42">
        <v>1.6312</v>
      </c>
      <c r="L34" s="43">
        <v>1648</v>
      </c>
      <c r="M34" s="42">
        <v>54.860199999999999</v>
      </c>
      <c r="N34" s="43">
        <v>3</v>
      </c>
      <c r="O34" s="42">
        <v>9.9900000000000003E-2</v>
      </c>
      <c r="P34" s="45">
        <v>65</v>
      </c>
      <c r="Q34" s="41">
        <v>2.16378</v>
      </c>
      <c r="R34" s="46">
        <v>208</v>
      </c>
      <c r="S34" s="41">
        <v>6.9241000000000001</v>
      </c>
      <c r="T34" s="25">
        <v>825</v>
      </c>
      <c r="U34" s="84">
        <v>100</v>
      </c>
    </row>
    <row r="35" spans="1:21" s="24" customFormat="1" ht="15" customHeight="1" x14ac:dyDescent="0.2">
      <c r="A35" s="22" t="s">
        <v>19</v>
      </c>
      <c r="B35" s="62" t="s">
        <v>47</v>
      </c>
      <c r="C35" s="63">
        <v>5970</v>
      </c>
      <c r="D35" s="66">
        <v>172</v>
      </c>
      <c r="E35" s="69">
        <v>2.8811</v>
      </c>
      <c r="F35" s="70">
        <v>75</v>
      </c>
      <c r="G35" s="69">
        <v>1.2563</v>
      </c>
      <c r="H35" s="71">
        <v>1198</v>
      </c>
      <c r="I35" s="69">
        <v>20.067</v>
      </c>
      <c r="J35" s="70">
        <v>1347</v>
      </c>
      <c r="K35" s="69">
        <v>22.562799999999999</v>
      </c>
      <c r="L35" s="71">
        <v>2857</v>
      </c>
      <c r="M35" s="69">
        <v>47.855899999999998</v>
      </c>
      <c r="N35" s="70">
        <v>8</v>
      </c>
      <c r="O35" s="69">
        <v>0.13400000000000001</v>
      </c>
      <c r="P35" s="74">
        <v>313</v>
      </c>
      <c r="Q35" s="67">
        <v>5.2428800000000004</v>
      </c>
      <c r="R35" s="66">
        <v>293</v>
      </c>
      <c r="S35" s="67">
        <v>4.9078999999999997</v>
      </c>
      <c r="T35" s="76">
        <v>1064</v>
      </c>
      <c r="U35" s="83">
        <v>100</v>
      </c>
    </row>
    <row r="36" spans="1:21" s="24" customFormat="1" ht="15" customHeight="1" x14ac:dyDescent="0.2">
      <c r="A36" s="22" t="s">
        <v>19</v>
      </c>
      <c r="B36" s="59" t="s">
        <v>48</v>
      </c>
      <c r="C36" s="48">
        <v>17601</v>
      </c>
      <c r="D36" s="46">
        <v>150</v>
      </c>
      <c r="E36" s="42">
        <v>0.85219999999999996</v>
      </c>
      <c r="F36" s="44">
        <v>374</v>
      </c>
      <c r="G36" s="42">
        <v>2.1248999999999998</v>
      </c>
      <c r="H36" s="44">
        <v>7282</v>
      </c>
      <c r="I36" s="42">
        <v>41.372599999999998</v>
      </c>
      <c r="J36" s="43">
        <v>4418</v>
      </c>
      <c r="K36" s="42">
        <v>25.1008</v>
      </c>
      <c r="L36" s="43">
        <v>4125</v>
      </c>
      <c r="M36" s="42">
        <v>23.436199999999999</v>
      </c>
      <c r="N36" s="44">
        <v>212</v>
      </c>
      <c r="O36" s="42">
        <v>1.2044999999999999</v>
      </c>
      <c r="P36" s="47">
        <v>1040</v>
      </c>
      <c r="Q36" s="41">
        <v>5.90876</v>
      </c>
      <c r="R36" s="46">
        <v>2784</v>
      </c>
      <c r="S36" s="41">
        <v>15.817299999999999</v>
      </c>
      <c r="T36" s="25">
        <v>658</v>
      </c>
      <c r="U36" s="84">
        <v>100</v>
      </c>
    </row>
    <row r="37" spans="1:21" s="24" customFormat="1" ht="15" customHeight="1" x14ac:dyDescent="0.2">
      <c r="A37" s="22" t="s">
        <v>19</v>
      </c>
      <c r="B37" s="62" t="s">
        <v>49</v>
      </c>
      <c r="C37" s="61">
        <v>3629</v>
      </c>
      <c r="D37" s="65">
        <v>12</v>
      </c>
      <c r="E37" s="69">
        <v>0.33069999999999999</v>
      </c>
      <c r="F37" s="70">
        <v>53</v>
      </c>
      <c r="G37" s="69">
        <v>1.4604999999999999</v>
      </c>
      <c r="H37" s="70">
        <v>418</v>
      </c>
      <c r="I37" s="69">
        <v>11.5183</v>
      </c>
      <c r="J37" s="70">
        <v>194</v>
      </c>
      <c r="K37" s="69">
        <v>5.3457999999999997</v>
      </c>
      <c r="L37" s="70">
        <v>2884</v>
      </c>
      <c r="M37" s="69">
        <v>79.4709</v>
      </c>
      <c r="N37" s="71">
        <v>2</v>
      </c>
      <c r="O37" s="69">
        <v>5.5100000000000003E-2</v>
      </c>
      <c r="P37" s="74">
        <v>66</v>
      </c>
      <c r="Q37" s="67">
        <v>1.8186800000000001</v>
      </c>
      <c r="R37" s="66">
        <v>178</v>
      </c>
      <c r="S37" s="67">
        <v>4.9048999999999996</v>
      </c>
      <c r="T37" s="76">
        <v>483</v>
      </c>
      <c r="U37" s="83">
        <v>100</v>
      </c>
    </row>
    <row r="38" spans="1:21" s="24" customFormat="1" ht="15" customHeight="1" x14ac:dyDescent="0.2">
      <c r="A38" s="22" t="s">
        <v>19</v>
      </c>
      <c r="B38" s="59" t="s">
        <v>50</v>
      </c>
      <c r="C38" s="39">
        <v>26713</v>
      </c>
      <c r="D38" s="40">
        <v>22</v>
      </c>
      <c r="E38" s="42">
        <v>8.2400000000000001E-2</v>
      </c>
      <c r="F38" s="44">
        <v>696</v>
      </c>
      <c r="G38" s="42">
        <v>2.6055000000000001</v>
      </c>
      <c r="H38" s="44">
        <v>8366</v>
      </c>
      <c r="I38" s="42">
        <v>31.318100000000001</v>
      </c>
      <c r="J38" s="44">
        <v>11130</v>
      </c>
      <c r="K38" s="42">
        <v>41.665100000000002</v>
      </c>
      <c r="L38" s="44">
        <v>6018</v>
      </c>
      <c r="M38" s="42">
        <v>22.528400000000001</v>
      </c>
      <c r="N38" s="44">
        <v>25</v>
      </c>
      <c r="O38" s="42">
        <v>9.3600000000000003E-2</v>
      </c>
      <c r="P38" s="45">
        <v>456</v>
      </c>
      <c r="Q38" s="41">
        <v>1.70703</v>
      </c>
      <c r="R38" s="46">
        <v>1225</v>
      </c>
      <c r="S38" s="41">
        <v>4.5857999999999999</v>
      </c>
      <c r="T38" s="25">
        <v>2577</v>
      </c>
      <c r="U38" s="84">
        <v>99.960999999999999</v>
      </c>
    </row>
    <row r="39" spans="1:21" s="24" customFormat="1" ht="15" customHeight="1" x14ac:dyDescent="0.2">
      <c r="A39" s="22" t="s">
        <v>19</v>
      </c>
      <c r="B39" s="62" t="s">
        <v>51</v>
      </c>
      <c r="C39" s="61">
        <v>7889</v>
      </c>
      <c r="D39" s="66">
        <v>1066</v>
      </c>
      <c r="E39" s="69">
        <v>13.512499999999999</v>
      </c>
      <c r="F39" s="70">
        <v>32</v>
      </c>
      <c r="G39" s="69">
        <v>0.40560000000000002</v>
      </c>
      <c r="H39" s="71">
        <v>4899</v>
      </c>
      <c r="I39" s="69">
        <v>62.0991</v>
      </c>
      <c r="J39" s="70">
        <v>267</v>
      </c>
      <c r="K39" s="69">
        <v>3.3845000000000001</v>
      </c>
      <c r="L39" s="71">
        <v>1490</v>
      </c>
      <c r="M39" s="69">
        <v>18.8871</v>
      </c>
      <c r="N39" s="70">
        <v>4</v>
      </c>
      <c r="O39" s="69">
        <v>5.0700000000000002E-2</v>
      </c>
      <c r="P39" s="74">
        <v>131</v>
      </c>
      <c r="Q39" s="67">
        <v>1.6605399999999999</v>
      </c>
      <c r="R39" s="65">
        <v>1260</v>
      </c>
      <c r="S39" s="67">
        <v>15.9716</v>
      </c>
      <c r="T39" s="76">
        <v>880</v>
      </c>
      <c r="U39" s="83">
        <v>100</v>
      </c>
    </row>
    <row r="40" spans="1:21" s="24" customFormat="1" ht="15" customHeight="1" x14ac:dyDescent="0.2">
      <c r="A40" s="22" t="s">
        <v>19</v>
      </c>
      <c r="B40" s="59" t="s">
        <v>52</v>
      </c>
      <c r="C40" s="48">
        <v>37150</v>
      </c>
      <c r="D40" s="40">
        <v>257</v>
      </c>
      <c r="E40" s="42">
        <v>0.69179999999999997</v>
      </c>
      <c r="F40" s="44">
        <v>756</v>
      </c>
      <c r="G40" s="42">
        <v>2.0350000000000001</v>
      </c>
      <c r="H40" s="44">
        <v>7073</v>
      </c>
      <c r="I40" s="42">
        <v>19.039000000000001</v>
      </c>
      <c r="J40" s="43">
        <v>13307</v>
      </c>
      <c r="K40" s="42">
        <v>35.819699999999997</v>
      </c>
      <c r="L40" s="43">
        <v>14647</v>
      </c>
      <c r="M40" s="42">
        <v>39.426600000000001</v>
      </c>
      <c r="N40" s="44">
        <v>21</v>
      </c>
      <c r="O40" s="42">
        <v>5.6500000000000002E-2</v>
      </c>
      <c r="P40" s="45">
        <v>1089</v>
      </c>
      <c r="Q40" s="41">
        <v>2.9313600000000002</v>
      </c>
      <c r="R40" s="46">
        <v>1791</v>
      </c>
      <c r="S40" s="41">
        <v>4.8209999999999997</v>
      </c>
      <c r="T40" s="25">
        <v>4916</v>
      </c>
      <c r="U40" s="84">
        <v>99.897999999999996</v>
      </c>
    </row>
    <row r="41" spans="1:21" s="24" customFormat="1" ht="15" customHeight="1" x14ac:dyDescent="0.2">
      <c r="A41" s="22" t="s">
        <v>19</v>
      </c>
      <c r="B41" s="62" t="s">
        <v>53</v>
      </c>
      <c r="C41" s="61">
        <v>54855</v>
      </c>
      <c r="D41" s="66">
        <v>1255</v>
      </c>
      <c r="E41" s="69">
        <v>2.2877999999999998</v>
      </c>
      <c r="F41" s="70">
        <v>376</v>
      </c>
      <c r="G41" s="69">
        <v>0.68540000000000001</v>
      </c>
      <c r="H41" s="70">
        <v>7181</v>
      </c>
      <c r="I41" s="69">
        <v>13.0909</v>
      </c>
      <c r="J41" s="70">
        <v>26985</v>
      </c>
      <c r="K41" s="69">
        <v>49.193300000000001</v>
      </c>
      <c r="L41" s="71">
        <v>16605</v>
      </c>
      <c r="M41" s="69">
        <v>30.270700000000001</v>
      </c>
      <c r="N41" s="71">
        <v>50</v>
      </c>
      <c r="O41" s="69">
        <v>9.11E-2</v>
      </c>
      <c r="P41" s="73">
        <v>2403</v>
      </c>
      <c r="Q41" s="67">
        <v>4.3806399999999996</v>
      </c>
      <c r="R41" s="65">
        <v>2355</v>
      </c>
      <c r="S41" s="67">
        <v>4.2930999999999999</v>
      </c>
      <c r="T41" s="76">
        <v>2618</v>
      </c>
      <c r="U41" s="83">
        <v>100</v>
      </c>
    </row>
    <row r="42" spans="1:21" s="24" customFormat="1" ht="15" customHeight="1" x14ac:dyDescent="0.2">
      <c r="A42" s="22" t="s">
        <v>19</v>
      </c>
      <c r="B42" s="59" t="s">
        <v>54</v>
      </c>
      <c r="C42" s="48">
        <v>1158</v>
      </c>
      <c r="D42" s="40">
        <v>325</v>
      </c>
      <c r="E42" s="42">
        <v>28.0656</v>
      </c>
      <c r="F42" s="44">
        <v>6</v>
      </c>
      <c r="G42" s="42">
        <v>0.5181</v>
      </c>
      <c r="H42" s="44">
        <v>47</v>
      </c>
      <c r="I42" s="42">
        <v>4.0587</v>
      </c>
      <c r="J42" s="43">
        <v>105</v>
      </c>
      <c r="K42" s="42">
        <v>9.0673999999999992</v>
      </c>
      <c r="L42" s="43">
        <v>665</v>
      </c>
      <c r="M42" s="42">
        <v>57.426600000000001</v>
      </c>
      <c r="N42" s="43">
        <v>5</v>
      </c>
      <c r="O42" s="42">
        <v>0.43180000000000002</v>
      </c>
      <c r="P42" s="45">
        <v>5</v>
      </c>
      <c r="Q42" s="41">
        <v>0.43178</v>
      </c>
      <c r="R42" s="46">
        <v>54</v>
      </c>
      <c r="S42" s="41">
        <v>4.6631999999999998</v>
      </c>
      <c r="T42" s="25">
        <v>481</v>
      </c>
      <c r="U42" s="84">
        <v>100</v>
      </c>
    </row>
    <row r="43" spans="1:21" s="24" customFormat="1" ht="15" customHeight="1" x14ac:dyDescent="0.2">
      <c r="A43" s="22" t="s">
        <v>19</v>
      </c>
      <c r="B43" s="62" t="s">
        <v>55</v>
      </c>
      <c r="C43" s="61">
        <v>55814</v>
      </c>
      <c r="D43" s="65">
        <v>66</v>
      </c>
      <c r="E43" s="69">
        <v>0.1182</v>
      </c>
      <c r="F43" s="70">
        <v>355</v>
      </c>
      <c r="G43" s="69">
        <v>0.63600000000000001</v>
      </c>
      <c r="H43" s="71">
        <v>3005</v>
      </c>
      <c r="I43" s="69">
        <v>5.3840000000000003</v>
      </c>
      <c r="J43" s="70">
        <v>24595</v>
      </c>
      <c r="K43" s="69">
        <v>44.066000000000003</v>
      </c>
      <c r="L43" s="70">
        <v>24142</v>
      </c>
      <c r="M43" s="69">
        <v>43.254399999999997</v>
      </c>
      <c r="N43" s="70">
        <v>36</v>
      </c>
      <c r="O43" s="69">
        <v>6.4500000000000002E-2</v>
      </c>
      <c r="P43" s="73">
        <v>3615</v>
      </c>
      <c r="Q43" s="67">
        <v>6.4768699999999999</v>
      </c>
      <c r="R43" s="66">
        <v>1689</v>
      </c>
      <c r="S43" s="67">
        <v>3.0261</v>
      </c>
      <c r="T43" s="76">
        <v>3631</v>
      </c>
      <c r="U43" s="83">
        <v>100</v>
      </c>
    </row>
    <row r="44" spans="1:21" s="24" customFormat="1" ht="15" customHeight="1" x14ac:dyDescent="0.2">
      <c r="A44" s="22" t="s">
        <v>19</v>
      </c>
      <c r="B44" s="59" t="s">
        <v>56</v>
      </c>
      <c r="C44" s="39">
        <v>19328</v>
      </c>
      <c r="D44" s="40">
        <v>2391</v>
      </c>
      <c r="E44" s="42">
        <v>12.370699999999999</v>
      </c>
      <c r="F44" s="43">
        <v>104</v>
      </c>
      <c r="G44" s="42">
        <v>0.53810000000000002</v>
      </c>
      <c r="H44" s="44">
        <v>3096</v>
      </c>
      <c r="I44" s="42">
        <v>16.0182</v>
      </c>
      <c r="J44" s="44">
        <v>4456</v>
      </c>
      <c r="K44" s="42">
        <v>23.054600000000001</v>
      </c>
      <c r="L44" s="44">
        <v>7885</v>
      </c>
      <c r="M44" s="42">
        <v>40.795699999999997</v>
      </c>
      <c r="N44" s="43">
        <v>64</v>
      </c>
      <c r="O44" s="42">
        <v>0.33110000000000001</v>
      </c>
      <c r="P44" s="47">
        <v>1332</v>
      </c>
      <c r="Q44" s="41">
        <v>6.8915600000000001</v>
      </c>
      <c r="R44" s="46">
        <v>1262</v>
      </c>
      <c r="S44" s="41">
        <v>6.5293999999999999</v>
      </c>
      <c r="T44" s="25">
        <v>1815</v>
      </c>
      <c r="U44" s="84">
        <v>100</v>
      </c>
    </row>
    <row r="45" spans="1:21" s="24" customFormat="1" ht="15" customHeight="1" x14ac:dyDescent="0.2">
      <c r="A45" s="22" t="s">
        <v>19</v>
      </c>
      <c r="B45" s="62" t="s">
        <v>57</v>
      </c>
      <c r="C45" s="61">
        <v>10536</v>
      </c>
      <c r="D45" s="66">
        <v>290</v>
      </c>
      <c r="E45" s="69">
        <v>2.7524999999999999</v>
      </c>
      <c r="F45" s="70">
        <v>151</v>
      </c>
      <c r="G45" s="69">
        <v>1.4332</v>
      </c>
      <c r="H45" s="71">
        <v>2619</v>
      </c>
      <c r="I45" s="69">
        <v>24.857600000000001</v>
      </c>
      <c r="J45" s="70">
        <v>491</v>
      </c>
      <c r="K45" s="69">
        <v>4.6601999999999997</v>
      </c>
      <c r="L45" s="71">
        <v>6243</v>
      </c>
      <c r="M45" s="69">
        <v>59.253999999999998</v>
      </c>
      <c r="N45" s="70">
        <v>111</v>
      </c>
      <c r="O45" s="69">
        <v>1.0535000000000001</v>
      </c>
      <c r="P45" s="73">
        <v>631</v>
      </c>
      <c r="Q45" s="67">
        <v>5.9889900000000003</v>
      </c>
      <c r="R45" s="65">
        <v>768</v>
      </c>
      <c r="S45" s="67">
        <v>7.2892999999999999</v>
      </c>
      <c r="T45" s="76">
        <v>1283</v>
      </c>
      <c r="U45" s="83">
        <v>100</v>
      </c>
    </row>
    <row r="46" spans="1:21" s="24" customFormat="1" ht="15" customHeight="1" x14ac:dyDescent="0.2">
      <c r="A46" s="22" t="s">
        <v>19</v>
      </c>
      <c r="B46" s="59" t="s">
        <v>58</v>
      </c>
      <c r="C46" s="39">
        <v>43741</v>
      </c>
      <c r="D46" s="40">
        <v>70</v>
      </c>
      <c r="E46" s="42">
        <v>0.16</v>
      </c>
      <c r="F46" s="44">
        <v>486</v>
      </c>
      <c r="G46" s="42">
        <v>1.1111</v>
      </c>
      <c r="H46" s="44">
        <v>6901</v>
      </c>
      <c r="I46" s="42">
        <v>15.776999999999999</v>
      </c>
      <c r="J46" s="44">
        <v>18623</v>
      </c>
      <c r="K46" s="42">
        <v>42.575600000000001</v>
      </c>
      <c r="L46" s="43">
        <v>15743</v>
      </c>
      <c r="M46" s="42">
        <v>35.991399999999999</v>
      </c>
      <c r="N46" s="43">
        <v>15</v>
      </c>
      <c r="O46" s="42">
        <v>3.4299999999999997E-2</v>
      </c>
      <c r="P46" s="47">
        <v>1903</v>
      </c>
      <c r="Q46" s="41">
        <v>4.3506099999999996</v>
      </c>
      <c r="R46" s="40">
        <v>1898</v>
      </c>
      <c r="S46" s="41">
        <v>4.3391999999999999</v>
      </c>
      <c r="T46" s="25">
        <v>3027</v>
      </c>
      <c r="U46" s="84">
        <v>100</v>
      </c>
    </row>
    <row r="47" spans="1:21" s="24" customFormat="1" ht="15" customHeight="1" x14ac:dyDescent="0.2">
      <c r="A47" s="22" t="s">
        <v>19</v>
      </c>
      <c r="B47" s="62" t="s">
        <v>59</v>
      </c>
      <c r="C47" s="63">
        <v>3219</v>
      </c>
      <c r="D47" s="65">
        <v>47</v>
      </c>
      <c r="E47" s="69">
        <v>1.4601</v>
      </c>
      <c r="F47" s="71">
        <v>44</v>
      </c>
      <c r="G47" s="69">
        <v>1.3669</v>
      </c>
      <c r="H47" s="71">
        <v>1118</v>
      </c>
      <c r="I47" s="69">
        <v>34.731299999999997</v>
      </c>
      <c r="J47" s="71">
        <v>519</v>
      </c>
      <c r="K47" s="69">
        <v>16.123000000000001</v>
      </c>
      <c r="L47" s="71">
        <v>1311</v>
      </c>
      <c r="M47" s="69">
        <v>40.726900000000001</v>
      </c>
      <c r="N47" s="70">
        <v>1</v>
      </c>
      <c r="O47" s="69">
        <v>3.1099999999999999E-2</v>
      </c>
      <c r="P47" s="73">
        <v>179</v>
      </c>
      <c r="Q47" s="67">
        <v>5.5607300000000004</v>
      </c>
      <c r="R47" s="66">
        <v>302</v>
      </c>
      <c r="S47" s="67">
        <v>9.3818000000000001</v>
      </c>
      <c r="T47" s="76">
        <v>308</v>
      </c>
      <c r="U47" s="83">
        <v>100</v>
      </c>
    </row>
    <row r="48" spans="1:21" s="24" customFormat="1" ht="15" customHeight="1" x14ac:dyDescent="0.2">
      <c r="A48" s="22" t="s">
        <v>19</v>
      </c>
      <c r="B48" s="59" t="s">
        <v>60</v>
      </c>
      <c r="C48" s="39">
        <v>38739</v>
      </c>
      <c r="D48" s="46">
        <v>127</v>
      </c>
      <c r="E48" s="42">
        <v>0.32779999999999998</v>
      </c>
      <c r="F48" s="44">
        <v>131</v>
      </c>
      <c r="G48" s="42">
        <v>0.3382</v>
      </c>
      <c r="H48" s="43">
        <v>2003</v>
      </c>
      <c r="I48" s="42">
        <v>5.1704999999999997</v>
      </c>
      <c r="J48" s="44">
        <v>22659</v>
      </c>
      <c r="K48" s="42">
        <v>58.491399999999999</v>
      </c>
      <c r="L48" s="44">
        <v>12585</v>
      </c>
      <c r="M48" s="42">
        <v>32.486600000000003</v>
      </c>
      <c r="N48" s="43">
        <v>33</v>
      </c>
      <c r="O48" s="42">
        <v>8.5199999999999998E-2</v>
      </c>
      <c r="P48" s="47">
        <v>1201</v>
      </c>
      <c r="Q48" s="41">
        <v>3.1002299999999998</v>
      </c>
      <c r="R48" s="46">
        <v>1391</v>
      </c>
      <c r="S48" s="41">
        <v>3.5907</v>
      </c>
      <c r="T48" s="25">
        <v>1236</v>
      </c>
      <c r="U48" s="84">
        <v>99.918999999999997</v>
      </c>
    </row>
    <row r="49" spans="1:23" s="24" customFormat="1" ht="15" customHeight="1" x14ac:dyDescent="0.2">
      <c r="A49" s="22" t="s">
        <v>19</v>
      </c>
      <c r="B49" s="62" t="s">
        <v>61</v>
      </c>
      <c r="C49" s="63">
        <v>2044</v>
      </c>
      <c r="D49" s="65">
        <v>656</v>
      </c>
      <c r="E49" s="69">
        <v>32.093899999999998</v>
      </c>
      <c r="F49" s="70">
        <v>21</v>
      </c>
      <c r="G49" s="69">
        <v>1.0274000000000001</v>
      </c>
      <c r="H49" s="70">
        <v>124</v>
      </c>
      <c r="I49" s="69">
        <v>6.0664999999999996</v>
      </c>
      <c r="J49" s="70">
        <v>147</v>
      </c>
      <c r="K49" s="69">
        <v>7.1917999999999997</v>
      </c>
      <c r="L49" s="71">
        <v>997</v>
      </c>
      <c r="M49" s="69">
        <v>48.776899999999998</v>
      </c>
      <c r="N49" s="71">
        <v>2</v>
      </c>
      <c r="O49" s="69">
        <v>9.7799999999999998E-2</v>
      </c>
      <c r="P49" s="73">
        <v>97</v>
      </c>
      <c r="Q49" s="67">
        <v>4.7455999999999996</v>
      </c>
      <c r="R49" s="66">
        <v>68</v>
      </c>
      <c r="S49" s="67">
        <v>3.3268</v>
      </c>
      <c r="T49" s="76">
        <v>688</v>
      </c>
      <c r="U49" s="83">
        <v>100</v>
      </c>
    </row>
    <row r="50" spans="1:23" s="24" customFormat="1" ht="15" customHeight="1" x14ac:dyDescent="0.2">
      <c r="A50" s="22" t="s">
        <v>19</v>
      </c>
      <c r="B50" s="59" t="s">
        <v>62</v>
      </c>
      <c r="C50" s="39">
        <v>37449</v>
      </c>
      <c r="D50" s="40">
        <v>59</v>
      </c>
      <c r="E50" s="42">
        <v>0.1575</v>
      </c>
      <c r="F50" s="44">
        <v>192</v>
      </c>
      <c r="G50" s="42">
        <v>0.51270000000000004</v>
      </c>
      <c r="H50" s="43">
        <v>2353</v>
      </c>
      <c r="I50" s="42">
        <v>6.2831999999999999</v>
      </c>
      <c r="J50" s="44">
        <v>21264</v>
      </c>
      <c r="K50" s="42">
        <v>56.781199999999998</v>
      </c>
      <c r="L50" s="44">
        <v>12894</v>
      </c>
      <c r="M50" s="42">
        <v>34.430799999999998</v>
      </c>
      <c r="N50" s="43">
        <v>22</v>
      </c>
      <c r="O50" s="42">
        <v>5.8700000000000002E-2</v>
      </c>
      <c r="P50" s="47">
        <v>665</v>
      </c>
      <c r="Q50" s="41">
        <v>1.7757499999999999</v>
      </c>
      <c r="R50" s="40">
        <v>1111</v>
      </c>
      <c r="S50" s="41">
        <v>2.9666999999999999</v>
      </c>
      <c r="T50" s="25">
        <v>1818</v>
      </c>
      <c r="U50" s="84">
        <v>100</v>
      </c>
    </row>
    <row r="51" spans="1:23" s="24" customFormat="1" ht="15" customHeight="1" x14ac:dyDescent="0.2">
      <c r="A51" s="22" t="s">
        <v>19</v>
      </c>
      <c r="B51" s="62" t="s">
        <v>63</v>
      </c>
      <c r="C51" s="61">
        <v>126522</v>
      </c>
      <c r="D51" s="65">
        <v>386</v>
      </c>
      <c r="E51" s="69">
        <v>0.30509999999999998</v>
      </c>
      <c r="F51" s="71">
        <v>1072</v>
      </c>
      <c r="G51" s="69">
        <v>0.84730000000000005</v>
      </c>
      <c r="H51" s="70">
        <v>65341</v>
      </c>
      <c r="I51" s="69">
        <v>51.643999999999998</v>
      </c>
      <c r="J51" s="70">
        <v>38983</v>
      </c>
      <c r="K51" s="69">
        <v>30.811199999999999</v>
      </c>
      <c r="L51" s="70">
        <v>18236</v>
      </c>
      <c r="M51" s="69">
        <v>14.4133</v>
      </c>
      <c r="N51" s="71">
        <v>133</v>
      </c>
      <c r="O51" s="69">
        <v>0.1051</v>
      </c>
      <c r="P51" s="73">
        <v>2371</v>
      </c>
      <c r="Q51" s="67">
        <v>1.87398</v>
      </c>
      <c r="R51" s="65">
        <v>20476</v>
      </c>
      <c r="S51" s="67">
        <v>16.183700000000002</v>
      </c>
      <c r="T51" s="76">
        <v>8616</v>
      </c>
      <c r="U51" s="83">
        <v>100</v>
      </c>
    </row>
    <row r="52" spans="1:23" s="24" customFormat="1" ht="15" customHeight="1" x14ac:dyDescent="0.2">
      <c r="A52" s="22" t="s">
        <v>19</v>
      </c>
      <c r="B52" s="59" t="s">
        <v>64</v>
      </c>
      <c r="C52" s="39">
        <v>5367</v>
      </c>
      <c r="D52" s="46">
        <v>99</v>
      </c>
      <c r="E52" s="42">
        <v>1.8446</v>
      </c>
      <c r="F52" s="44">
        <v>55</v>
      </c>
      <c r="G52" s="42">
        <v>1.0247999999999999</v>
      </c>
      <c r="H52" s="43">
        <v>1524</v>
      </c>
      <c r="I52" s="42">
        <v>28.395800000000001</v>
      </c>
      <c r="J52" s="43">
        <v>243</v>
      </c>
      <c r="K52" s="42">
        <v>4.5277000000000003</v>
      </c>
      <c r="L52" s="44">
        <v>3208</v>
      </c>
      <c r="M52" s="42">
        <v>59.7727</v>
      </c>
      <c r="N52" s="43">
        <v>124</v>
      </c>
      <c r="O52" s="42">
        <v>2.3104</v>
      </c>
      <c r="P52" s="45">
        <v>114</v>
      </c>
      <c r="Q52" s="41">
        <v>2.1240899999999998</v>
      </c>
      <c r="R52" s="40">
        <v>551</v>
      </c>
      <c r="S52" s="41">
        <v>10.266400000000001</v>
      </c>
      <c r="T52" s="25">
        <v>1009</v>
      </c>
      <c r="U52" s="84">
        <v>100</v>
      </c>
    </row>
    <row r="53" spans="1:23" s="24" customFormat="1" ht="15" customHeight="1" x14ac:dyDescent="0.2">
      <c r="A53" s="22" t="s">
        <v>19</v>
      </c>
      <c r="B53" s="62" t="s">
        <v>65</v>
      </c>
      <c r="C53" s="63">
        <v>1231</v>
      </c>
      <c r="D53" s="66">
        <v>15</v>
      </c>
      <c r="E53" s="69">
        <v>1.2184999999999999</v>
      </c>
      <c r="F53" s="70">
        <v>13</v>
      </c>
      <c r="G53" s="69">
        <v>1.0561</v>
      </c>
      <c r="H53" s="71">
        <v>24</v>
      </c>
      <c r="I53" s="69">
        <v>1.9496</v>
      </c>
      <c r="J53" s="70">
        <v>65</v>
      </c>
      <c r="K53" s="69">
        <v>5.2803000000000004</v>
      </c>
      <c r="L53" s="71">
        <v>1101</v>
      </c>
      <c r="M53" s="69">
        <v>89.439499999999995</v>
      </c>
      <c r="N53" s="71">
        <v>0</v>
      </c>
      <c r="O53" s="69">
        <v>0</v>
      </c>
      <c r="P53" s="73">
        <v>13</v>
      </c>
      <c r="Q53" s="67">
        <v>1.0560499999999999</v>
      </c>
      <c r="R53" s="66">
        <v>21</v>
      </c>
      <c r="S53" s="67">
        <v>1.7059</v>
      </c>
      <c r="T53" s="76">
        <v>306</v>
      </c>
      <c r="U53" s="83">
        <v>100</v>
      </c>
    </row>
    <row r="54" spans="1:23" s="24" customFormat="1" ht="15" customHeight="1" x14ac:dyDescent="0.2">
      <c r="A54" s="22" t="s">
        <v>19</v>
      </c>
      <c r="B54" s="59" t="s">
        <v>66</v>
      </c>
      <c r="C54" s="39">
        <v>35647</v>
      </c>
      <c r="D54" s="46">
        <v>107</v>
      </c>
      <c r="E54" s="42">
        <v>0.30020000000000002</v>
      </c>
      <c r="F54" s="44">
        <v>392</v>
      </c>
      <c r="G54" s="72">
        <v>1.0996999999999999</v>
      </c>
      <c r="H54" s="43">
        <v>3627</v>
      </c>
      <c r="I54" s="72">
        <v>10.174799999999999</v>
      </c>
      <c r="J54" s="44">
        <v>18442</v>
      </c>
      <c r="K54" s="42">
        <v>51.735100000000003</v>
      </c>
      <c r="L54" s="44">
        <v>11449</v>
      </c>
      <c r="M54" s="42">
        <v>32.117699999999999</v>
      </c>
      <c r="N54" s="44">
        <v>37</v>
      </c>
      <c r="O54" s="42">
        <v>0.1038</v>
      </c>
      <c r="P54" s="47">
        <v>1593</v>
      </c>
      <c r="Q54" s="41">
        <v>4.46882</v>
      </c>
      <c r="R54" s="40">
        <v>1958</v>
      </c>
      <c r="S54" s="41">
        <v>5.4927000000000001</v>
      </c>
      <c r="T54" s="25">
        <v>1971</v>
      </c>
      <c r="U54" s="84">
        <v>100</v>
      </c>
    </row>
    <row r="55" spans="1:23" s="24" customFormat="1" ht="15" customHeight="1" x14ac:dyDescent="0.2">
      <c r="A55" s="22" t="s">
        <v>19</v>
      </c>
      <c r="B55" s="62" t="s">
        <v>67</v>
      </c>
      <c r="C55" s="61">
        <v>20260</v>
      </c>
      <c r="D55" s="65">
        <v>431</v>
      </c>
      <c r="E55" s="69">
        <v>2.1273</v>
      </c>
      <c r="F55" s="70">
        <v>564</v>
      </c>
      <c r="G55" s="69">
        <v>2.7837999999999998</v>
      </c>
      <c r="H55" s="71">
        <v>5640</v>
      </c>
      <c r="I55" s="69">
        <v>27.838100000000001</v>
      </c>
      <c r="J55" s="71">
        <v>1943</v>
      </c>
      <c r="K55" s="69">
        <v>9.5902999999999992</v>
      </c>
      <c r="L55" s="70">
        <v>9529</v>
      </c>
      <c r="M55" s="69">
        <v>47.0336</v>
      </c>
      <c r="N55" s="70">
        <v>376</v>
      </c>
      <c r="O55" s="69">
        <v>1.8559000000000001</v>
      </c>
      <c r="P55" s="74">
        <v>1777</v>
      </c>
      <c r="Q55" s="67">
        <v>8.7709799999999998</v>
      </c>
      <c r="R55" s="65">
        <v>2542</v>
      </c>
      <c r="S55" s="67">
        <v>12.546900000000001</v>
      </c>
      <c r="T55" s="76">
        <v>2305</v>
      </c>
      <c r="U55" s="83">
        <v>100</v>
      </c>
    </row>
    <row r="56" spans="1:23" s="24" customFormat="1" ht="15" customHeight="1" x14ac:dyDescent="0.2">
      <c r="A56" s="22" t="s">
        <v>19</v>
      </c>
      <c r="B56" s="59" t="s">
        <v>68</v>
      </c>
      <c r="C56" s="39">
        <v>11224</v>
      </c>
      <c r="D56" s="40">
        <v>12</v>
      </c>
      <c r="E56" s="42">
        <v>0.1069</v>
      </c>
      <c r="F56" s="44">
        <v>17</v>
      </c>
      <c r="G56" s="42">
        <v>0.1515</v>
      </c>
      <c r="H56" s="44">
        <v>116</v>
      </c>
      <c r="I56" s="42">
        <v>1.0335000000000001</v>
      </c>
      <c r="J56" s="43">
        <v>1076</v>
      </c>
      <c r="K56" s="42">
        <v>9.5866000000000007</v>
      </c>
      <c r="L56" s="44">
        <v>9693</v>
      </c>
      <c r="M56" s="42">
        <v>86.3596</v>
      </c>
      <c r="N56" s="43">
        <v>1</v>
      </c>
      <c r="O56" s="42">
        <v>8.8999999999999999E-3</v>
      </c>
      <c r="P56" s="45">
        <v>309</v>
      </c>
      <c r="Q56" s="41">
        <v>2.7530299999999999</v>
      </c>
      <c r="R56" s="46">
        <v>51</v>
      </c>
      <c r="S56" s="41">
        <v>0.45440000000000003</v>
      </c>
      <c r="T56" s="25">
        <v>720</v>
      </c>
      <c r="U56" s="84">
        <v>100</v>
      </c>
    </row>
    <row r="57" spans="1:23" s="24" customFormat="1" ht="15" customHeight="1" x14ac:dyDescent="0.2">
      <c r="A57" s="22" t="s">
        <v>19</v>
      </c>
      <c r="B57" s="62" t="s">
        <v>69</v>
      </c>
      <c r="C57" s="61">
        <v>14762</v>
      </c>
      <c r="D57" s="65">
        <v>355</v>
      </c>
      <c r="E57" s="69">
        <v>2.4047999999999998</v>
      </c>
      <c r="F57" s="71">
        <v>214</v>
      </c>
      <c r="G57" s="69">
        <v>1.4497</v>
      </c>
      <c r="H57" s="70">
        <v>1913</v>
      </c>
      <c r="I57" s="69">
        <v>12.9589</v>
      </c>
      <c r="J57" s="70">
        <v>5260</v>
      </c>
      <c r="K57" s="69">
        <v>35.631999999999998</v>
      </c>
      <c r="L57" s="70">
        <v>6360</v>
      </c>
      <c r="M57" s="69">
        <v>43.083599999999997</v>
      </c>
      <c r="N57" s="70">
        <v>9</v>
      </c>
      <c r="O57" s="69">
        <v>6.0999999999999999E-2</v>
      </c>
      <c r="P57" s="74">
        <v>651</v>
      </c>
      <c r="Q57" s="67">
        <v>4.4099700000000004</v>
      </c>
      <c r="R57" s="66">
        <v>710</v>
      </c>
      <c r="S57" s="67">
        <v>4.8095999999999997</v>
      </c>
      <c r="T57" s="76">
        <v>2232</v>
      </c>
      <c r="U57" s="83">
        <v>100</v>
      </c>
    </row>
    <row r="58" spans="1:23" s="24" customFormat="1" ht="15" customHeight="1" thickBot="1" x14ac:dyDescent="0.25">
      <c r="A58" s="22" t="s">
        <v>19</v>
      </c>
      <c r="B58" s="64" t="s">
        <v>70</v>
      </c>
      <c r="C58" s="49">
        <v>1634</v>
      </c>
      <c r="D58" s="52">
        <v>160</v>
      </c>
      <c r="E58" s="53">
        <v>9.7919</v>
      </c>
      <c r="F58" s="54">
        <v>9</v>
      </c>
      <c r="G58" s="53">
        <v>0.55079999999999996</v>
      </c>
      <c r="H58" s="82">
        <v>292</v>
      </c>
      <c r="I58" s="53">
        <v>17.8703</v>
      </c>
      <c r="J58" s="54">
        <v>39</v>
      </c>
      <c r="K58" s="53">
        <v>2.3868</v>
      </c>
      <c r="L58" s="54">
        <v>1085</v>
      </c>
      <c r="M58" s="53">
        <v>66.401499999999999</v>
      </c>
      <c r="N58" s="54">
        <v>3</v>
      </c>
      <c r="O58" s="53">
        <v>0.18360000000000001</v>
      </c>
      <c r="P58" s="75">
        <v>46</v>
      </c>
      <c r="Q58" s="51">
        <v>2.8151799999999998</v>
      </c>
      <c r="R58" s="50">
        <v>43</v>
      </c>
      <c r="S58" s="51">
        <v>2.6316000000000002</v>
      </c>
      <c r="T58" s="27">
        <v>365</v>
      </c>
      <c r="U58" s="81">
        <v>100</v>
      </c>
    </row>
    <row r="59" spans="1:23" s="24" customFormat="1" ht="15" customHeight="1" x14ac:dyDescent="0.2">
      <c r="A59" s="22"/>
      <c r="B59" s="29"/>
      <c r="C59" s="30"/>
      <c r="D59" s="30"/>
      <c r="E59" s="30"/>
      <c r="F59" s="30"/>
      <c r="G59" s="30"/>
      <c r="H59" s="30"/>
      <c r="I59" s="30"/>
      <c r="J59" s="30"/>
      <c r="K59" s="30"/>
      <c r="L59" s="30"/>
      <c r="M59" s="30"/>
      <c r="N59" s="30"/>
      <c r="O59" s="30"/>
      <c r="P59" s="30"/>
      <c r="Q59" s="30"/>
      <c r="R59" s="31"/>
      <c r="S59" s="23"/>
      <c r="T59" s="30"/>
      <c r="U59" s="30"/>
    </row>
    <row r="60" spans="1:23" s="24" customFormat="1" ht="15" customHeight="1" x14ac:dyDescent="0.2">
      <c r="A60" s="22"/>
      <c r="B60" s="32" t="str">
        <f>CONCATENATE("NOTE: Table reads (for US): Of all ",C68, " public school male students without disabilities who received ", LOWER(A7), ", ",D68," (",TEXT(E7,"0.0"),"%) were American Indian or Alaska Native.")</f>
        <v>NOTE: Table reads (for US): Of all 1,266,322 public school male students without disabilities who received one or more out-of-school suspensions, 17,699 (1.4%) were American Indian or Alaska Native.</v>
      </c>
      <c r="C60" s="30"/>
      <c r="D60" s="30"/>
      <c r="E60" s="30"/>
      <c r="F60" s="30"/>
      <c r="G60" s="30"/>
      <c r="H60" s="30"/>
      <c r="I60" s="30"/>
      <c r="J60" s="30"/>
      <c r="K60" s="30"/>
      <c r="L60" s="30"/>
      <c r="M60" s="30"/>
      <c r="N60" s="30"/>
      <c r="O60" s="30"/>
      <c r="P60" s="30"/>
      <c r="Q60" s="30"/>
      <c r="R60" s="31"/>
      <c r="S60" s="23"/>
      <c r="T60" s="30"/>
      <c r="U60" s="30"/>
    </row>
    <row r="61" spans="1:23" s="24" customFormat="1" ht="15" customHeight="1" x14ac:dyDescent="0.2">
      <c r="A61" s="22"/>
      <c r="B61" s="106" t="s">
        <v>74</v>
      </c>
      <c r="C61" s="106"/>
      <c r="D61" s="106"/>
      <c r="E61" s="106"/>
      <c r="F61" s="106"/>
      <c r="G61" s="106"/>
      <c r="H61" s="106"/>
      <c r="I61" s="106"/>
      <c r="J61" s="106"/>
      <c r="K61" s="106"/>
      <c r="L61" s="106"/>
      <c r="M61" s="106"/>
      <c r="N61" s="106"/>
      <c r="O61" s="106"/>
      <c r="P61" s="106"/>
      <c r="Q61" s="106"/>
      <c r="R61" s="106"/>
      <c r="S61" s="106"/>
      <c r="T61" s="106"/>
      <c r="U61" s="106"/>
      <c r="V61" s="106"/>
      <c r="W61" s="106"/>
    </row>
    <row r="62" spans="1:23" s="35" customFormat="1" ht="14.1" customHeight="1" x14ac:dyDescent="0.2">
      <c r="A62" s="38"/>
      <c r="B62" s="106" t="s">
        <v>75</v>
      </c>
      <c r="C62" s="106"/>
      <c r="D62" s="106"/>
      <c r="E62" s="106"/>
      <c r="F62" s="106"/>
      <c r="G62" s="106"/>
      <c r="H62" s="106"/>
      <c r="I62" s="106"/>
      <c r="J62" s="106"/>
      <c r="K62" s="106"/>
      <c r="L62" s="106"/>
      <c r="M62" s="106"/>
      <c r="N62" s="106"/>
      <c r="O62" s="106"/>
      <c r="P62" s="106"/>
      <c r="Q62" s="106"/>
      <c r="R62" s="106"/>
      <c r="S62" s="106"/>
      <c r="T62" s="106"/>
      <c r="U62" s="106"/>
      <c r="V62" s="106"/>
      <c r="W62" s="106"/>
    </row>
    <row r="63" spans="1:23" ht="15" customHeight="1" x14ac:dyDescent="0.2"/>
    <row r="64" spans="1:23" x14ac:dyDescent="0.2">
      <c r="B64" s="55"/>
      <c r="C64" s="56" t="str">
        <f>IF(ISTEXT(C7),LEFT(C7,3),TEXT(C7,"#,##0"))</f>
        <v>1,266,322</v>
      </c>
      <c r="D64" s="56" t="str">
        <f>IF(ISTEXT(D7),LEFT(D7,3),TEXT(D7,"#,##0"))</f>
        <v>17,699</v>
      </c>
      <c r="E64" s="5"/>
      <c r="F64" s="5"/>
      <c r="G64" s="5"/>
      <c r="H64" s="5"/>
      <c r="I64" s="5"/>
      <c r="J64" s="5"/>
      <c r="K64" s="5"/>
      <c r="L64" s="5"/>
      <c r="M64" s="5"/>
      <c r="N64" s="5"/>
      <c r="O64" s="5"/>
      <c r="P64" s="5"/>
      <c r="Q64" s="5"/>
      <c r="R64" s="57"/>
      <c r="S64" s="58"/>
      <c r="T64" s="5"/>
      <c r="U64" s="5"/>
      <c r="V64" s="58"/>
      <c r="W64" s="37"/>
    </row>
    <row r="65" spans="1:23" s="37" customFormat="1" ht="15" customHeight="1" x14ac:dyDescent="0.2">
      <c r="B65" s="6"/>
      <c r="C65" s="6"/>
      <c r="D65" s="6"/>
      <c r="E65" s="6"/>
      <c r="F65" s="6"/>
      <c r="G65" s="6"/>
      <c r="H65" s="6"/>
      <c r="I65" s="6"/>
      <c r="J65" s="6"/>
      <c r="K65" s="6"/>
      <c r="L65" s="6"/>
      <c r="M65" s="6"/>
      <c r="N65" s="6"/>
      <c r="O65" s="6"/>
      <c r="P65" s="6"/>
      <c r="Q65" s="6"/>
      <c r="R65" s="5"/>
      <c r="T65" s="6"/>
      <c r="U65" s="6"/>
      <c r="V65" s="38"/>
      <c r="W65" s="38"/>
    </row>
    <row r="68" spans="1:23" x14ac:dyDescent="0.2">
      <c r="A68" s="38"/>
      <c r="C68" s="80" t="str">
        <f>IF(ISTEXT(C7),LEFT(C7,3),TEXT(C7,"#,##0"))</f>
        <v>1,266,322</v>
      </c>
      <c r="D68" s="80" t="str">
        <f>IF(ISTEXT(D7),LEFT(D7,3),TEXT(D7,"#,##0"))</f>
        <v>17,699</v>
      </c>
    </row>
    <row r="69" spans="1:23" ht="15" customHeight="1" x14ac:dyDescent="0.2">
      <c r="A69" s="38"/>
    </row>
  </sheetData>
  <mergeCells count="16">
    <mergeCell ref="B62:W62"/>
    <mergeCell ref="J5:K5"/>
    <mergeCell ref="L5:M5"/>
    <mergeCell ref="N5:O5"/>
    <mergeCell ref="P5:Q5"/>
    <mergeCell ref="B61:W61"/>
    <mergeCell ref="B2:W2"/>
    <mergeCell ref="B4:B5"/>
    <mergeCell ref="C4:C5"/>
    <mergeCell ref="D4:Q4"/>
    <mergeCell ref="R4:S5"/>
    <mergeCell ref="T4:T5"/>
    <mergeCell ref="U4:U5"/>
    <mergeCell ref="D5:E5"/>
    <mergeCell ref="F5:G5"/>
    <mergeCell ref="H5:I5"/>
  </mergeCells>
  <pageMargins left="0.7" right="0.7" top="0.75" bottom="0.75" header="0.3" footer="0.3"/>
  <pageSetup scale="3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80" zoomScaleNormal="80" workbookViewId="0"/>
  </sheetViews>
  <sheetFormatPr defaultColWidth="10.140625" defaultRowHeight="14.25" x14ac:dyDescent="0.2"/>
  <cols>
    <col min="1" max="1" width="3.42578125" style="36" customWidth="1"/>
    <col min="2" max="2" width="18" style="6" customWidth="1"/>
    <col min="3" max="17" width="12.7109375" style="6" customWidth="1"/>
    <col min="18" max="18" width="12.7109375" style="5" customWidth="1"/>
    <col min="19" max="19" width="12.7109375" style="37" customWidth="1"/>
    <col min="20" max="21" width="12.7109375" style="6" customWidth="1"/>
    <col min="22" max="16384" width="10.140625" style="38"/>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99" t="str">
        <f>CONCATENATE("Number and percentage of public school female students without disabilities receiving ",LOWER(A7), " by race/ethnicity and English proficiency, by state: School Year 2015-16")</f>
        <v>Number and percentage of public school female students without disabilities receiving one or more out-of-school suspensions by race/ethnicity and English proficiency, by state: School Year 2015-16</v>
      </c>
      <c r="C2" s="99"/>
      <c r="D2" s="99"/>
      <c r="E2" s="99"/>
      <c r="F2" s="99"/>
      <c r="G2" s="99"/>
      <c r="H2" s="99"/>
      <c r="I2" s="99"/>
      <c r="J2" s="99"/>
      <c r="K2" s="99"/>
      <c r="L2" s="99"/>
      <c r="M2" s="99"/>
      <c r="N2" s="99"/>
      <c r="O2" s="99"/>
      <c r="P2" s="99"/>
      <c r="Q2" s="99"/>
      <c r="R2" s="99"/>
      <c r="S2" s="99"/>
      <c r="T2" s="99"/>
      <c r="U2" s="99"/>
      <c r="V2" s="99"/>
      <c r="W2" s="99"/>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102" t="s">
        <v>0</v>
      </c>
      <c r="C4" s="104" t="s">
        <v>85</v>
      </c>
      <c r="D4" s="96" t="s">
        <v>84</v>
      </c>
      <c r="E4" s="97"/>
      <c r="F4" s="97"/>
      <c r="G4" s="97"/>
      <c r="H4" s="97"/>
      <c r="I4" s="97"/>
      <c r="J4" s="97"/>
      <c r="K4" s="97"/>
      <c r="L4" s="97"/>
      <c r="M4" s="97"/>
      <c r="N4" s="97"/>
      <c r="O4" s="97"/>
      <c r="P4" s="97"/>
      <c r="Q4" s="98"/>
      <c r="R4" s="92" t="s">
        <v>83</v>
      </c>
      <c r="S4" s="93"/>
      <c r="T4" s="100" t="s">
        <v>5</v>
      </c>
      <c r="U4" s="85" t="s">
        <v>6</v>
      </c>
    </row>
    <row r="5" spans="1:23" s="12" customFormat="1" ht="24.95" customHeight="1" x14ac:dyDescent="0.2">
      <c r="A5" s="11"/>
      <c r="B5" s="103"/>
      <c r="C5" s="105"/>
      <c r="D5" s="87" t="s">
        <v>7</v>
      </c>
      <c r="E5" s="88"/>
      <c r="F5" s="89" t="s">
        <v>8</v>
      </c>
      <c r="G5" s="88"/>
      <c r="H5" s="90" t="s">
        <v>9</v>
      </c>
      <c r="I5" s="88"/>
      <c r="J5" s="90" t="s">
        <v>10</v>
      </c>
      <c r="K5" s="88"/>
      <c r="L5" s="90" t="s">
        <v>11</v>
      </c>
      <c r="M5" s="88"/>
      <c r="N5" s="90" t="s">
        <v>12</v>
      </c>
      <c r="O5" s="88"/>
      <c r="P5" s="90" t="s">
        <v>13</v>
      </c>
      <c r="Q5" s="91"/>
      <c r="R5" s="94"/>
      <c r="S5" s="95"/>
      <c r="T5" s="101"/>
      <c r="U5" s="86"/>
    </row>
    <row r="6" spans="1:23"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82</v>
      </c>
      <c r="T6" s="20"/>
      <c r="U6" s="21"/>
    </row>
    <row r="7" spans="1:23" s="24" customFormat="1" ht="15" customHeight="1" x14ac:dyDescent="0.2">
      <c r="A7" s="22" t="s">
        <v>17</v>
      </c>
      <c r="B7" s="60" t="s">
        <v>18</v>
      </c>
      <c r="C7" s="61">
        <v>615212</v>
      </c>
      <c r="D7" s="65">
        <v>9175</v>
      </c>
      <c r="E7" s="69">
        <v>1.4914000000000001</v>
      </c>
      <c r="F7" s="70">
        <v>4582</v>
      </c>
      <c r="G7" s="69">
        <v>0.74480000000000002</v>
      </c>
      <c r="H7" s="70">
        <v>130632</v>
      </c>
      <c r="I7" s="69">
        <v>21.233699999999999</v>
      </c>
      <c r="J7" s="70">
        <v>295517</v>
      </c>
      <c r="K7" s="69">
        <v>48.034999999999997</v>
      </c>
      <c r="L7" s="70">
        <v>151109</v>
      </c>
      <c r="M7" s="69">
        <v>24.562100000000001</v>
      </c>
      <c r="N7" s="71">
        <v>2307</v>
      </c>
      <c r="O7" s="69">
        <v>0.375</v>
      </c>
      <c r="P7" s="73">
        <v>21890</v>
      </c>
      <c r="Q7" s="67">
        <v>3.5581</v>
      </c>
      <c r="R7" s="68">
        <v>34522</v>
      </c>
      <c r="S7" s="67">
        <v>5.6113999999999997</v>
      </c>
      <c r="T7" s="76">
        <v>96360</v>
      </c>
      <c r="U7" s="83">
        <v>99.977999999999994</v>
      </c>
    </row>
    <row r="8" spans="1:23" s="24" customFormat="1" ht="15" customHeight="1" x14ac:dyDescent="0.2">
      <c r="A8" s="22" t="s">
        <v>19</v>
      </c>
      <c r="B8" s="59" t="s">
        <v>20</v>
      </c>
      <c r="C8" s="39">
        <v>16252</v>
      </c>
      <c r="D8" s="40">
        <v>83</v>
      </c>
      <c r="E8" s="42">
        <v>0.51070000000000004</v>
      </c>
      <c r="F8" s="44">
        <v>38</v>
      </c>
      <c r="G8" s="42">
        <v>0.23380000000000001</v>
      </c>
      <c r="H8" s="43">
        <v>351</v>
      </c>
      <c r="I8" s="42">
        <v>2.1597</v>
      </c>
      <c r="J8" s="44">
        <v>12019</v>
      </c>
      <c r="K8" s="42">
        <v>73.953999999999994</v>
      </c>
      <c r="L8" s="44">
        <v>3622</v>
      </c>
      <c r="M8" s="42">
        <v>22.2865</v>
      </c>
      <c r="N8" s="44">
        <v>10</v>
      </c>
      <c r="O8" s="42">
        <v>6.1499999999999999E-2</v>
      </c>
      <c r="P8" s="47">
        <v>129</v>
      </c>
      <c r="Q8" s="41">
        <v>0.79369999999999996</v>
      </c>
      <c r="R8" s="40">
        <v>127</v>
      </c>
      <c r="S8" s="41">
        <v>0.78139999999999998</v>
      </c>
      <c r="T8" s="25">
        <v>1400</v>
      </c>
      <c r="U8" s="84">
        <v>100</v>
      </c>
    </row>
    <row r="9" spans="1:23" s="24" customFormat="1" ht="15" customHeight="1" x14ac:dyDescent="0.2">
      <c r="A9" s="22" t="s">
        <v>19</v>
      </c>
      <c r="B9" s="62" t="s">
        <v>21</v>
      </c>
      <c r="C9" s="61">
        <v>1439</v>
      </c>
      <c r="D9" s="65">
        <v>672</v>
      </c>
      <c r="E9" s="69">
        <v>46.699100000000001</v>
      </c>
      <c r="F9" s="70">
        <v>16</v>
      </c>
      <c r="G9" s="69">
        <v>1.1119000000000001</v>
      </c>
      <c r="H9" s="70">
        <v>87</v>
      </c>
      <c r="I9" s="69">
        <v>6.0458999999999996</v>
      </c>
      <c r="J9" s="71">
        <v>96</v>
      </c>
      <c r="K9" s="69">
        <v>6.6712999999999996</v>
      </c>
      <c r="L9" s="71">
        <v>341</v>
      </c>
      <c r="M9" s="69">
        <v>23.696999999999999</v>
      </c>
      <c r="N9" s="70">
        <v>81</v>
      </c>
      <c r="O9" s="69">
        <v>5.6288999999999998</v>
      </c>
      <c r="P9" s="74">
        <v>146</v>
      </c>
      <c r="Q9" s="67">
        <v>10.145899999999999</v>
      </c>
      <c r="R9" s="66">
        <v>225</v>
      </c>
      <c r="S9" s="67">
        <v>15.635899999999999</v>
      </c>
      <c r="T9" s="76">
        <v>503</v>
      </c>
      <c r="U9" s="83">
        <v>100</v>
      </c>
    </row>
    <row r="10" spans="1:23" s="24" customFormat="1" ht="15" customHeight="1" x14ac:dyDescent="0.2">
      <c r="A10" s="22" t="s">
        <v>19</v>
      </c>
      <c r="B10" s="59" t="s">
        <v>22</v>
      </c>
      <c r="C10" s="39">
        <v>13054</v>
      </c>
      <c r="D10" s="46">
        <v>1353</v>
      </c>
      <c r="E10" s="42">
        <v>10.364599999999999</v>
      </c>
      <c r="F10" s="44">
        <v>93</v>
      </c>
      <c r="G10" s="42">
        <v>0.71240000000000003</v>
      </c>
      <c r="H10" s="43">
        <v>6201</v>
      </c>
      <c r="I10" s="42">
        <v>47.502699999999997</v>
      </c>
      <c r="J10" s="44">
        <v>1759</v>
      </c>
      <c r="K10" s="42">
        <v>13.4748</v>
      </c>
      <c r="L10" s="43">
        <v>3221</v>
      </c>
      <c r="M10" s="42">
        <v>24.674399999999999</v>
      </c>
      <c r="N10" s="43">
        <v>44</v>
      </c>
      <c r="O10" s="42">
        <v>0.33710000000000001</v>
      </c>
      <c r="P10" s="45">
        <v>383</v>
      </c>
      <c r="Q10" s="41">
        <v>2.9340000000000002</v>
      </c>
      <c r="R10" s="46">
        <v>545</v>
      </c>
      <c r="S10" s="41">
        <v>4.1749999999999998</v>
      </c>
      <c r="T10" s="25">
        <v>1977</v>
      </c>
      <c r="U10" s="84">
        <v>100</v>
      </c>
    </row>
    <row r="11" spans="1:23" s="24" customFormat="1" ht="15" customHeight="1" x14ac:dyDescent="0.2">
      <c r="A11" s="22" t="s">
        <v>19</v>
      </c>
      <c r="B11" s="62" t="s">
        <v>23</v>
      </c>
      <c r="C11" s="61">
        <v>8324</v>
      </c>
      <c r="D11" s="65">
        <v>36</v>
      </c>
      <c r="E11" s="69">
        <v>0.4325</v>
      </c>
      <c r="F11" s="71">
        <v>12</v>
      </c>
      <c r="G11" s="69">
        <v>0.14419999999999999</v>
      </c>
      <c r="H11" s="70">
        <v>512</v>
      </c>
      <c r="I11" s="69">
        <v>6.1509</v>
      </c>
      <c r="J11" s="70">
        <v>4931</v>
      </c>
      <c r="K11" s="69">
        <v>59.238300000000002</v>
      </c>
      <c r="L11" s="70">
        <v>2616</v>
      </c>
      <c r="M11" s="69">
        <v>31.427199999999999</v>
      </c>
      <c r="N11" s="70">
        <v>38</v>
      </c>
      <c r="O11" s="69">
        <v>0.45650000000000002</v>
      </c>
      <c r="P11" s="74">
        <v>179</v>
      </c>
      <c r="Q11" s="67">
        <v>2.1503999999999999</v>
      </c>
      <c r="R11" s="66">
        <v>377</v>
      </c>
      <c r="S11" s="67">
        <v>4.5290999999999997</v>
      </c>
      <c r="T11" s="76">
        <v>1092</v>
      </c>
      <c r="U11" s="83">
        <v>100</v>
      </c>
    </row>
    <row r="12" spans="1:23" s="24" customFormat="1" ht="15" customHeight="1" x14ac:dyDescent="0.2">
      <c r="A12" s="22" t="s">
        <v>19</v>
      </c>
      <c r="B12" s="59" t="s">
        <v>24</v>
      </c>
      <c r="C12" s="39">
        <v>46957</v>
      </c>
      <c r="D12" s="40">
        <v>633</v>
      </c>
      <c r="E12" s="42">
        <v>1.3480000000000001</v>
      </c>
      <c r="F12" s="43">
        <v>1191</v>
      </c>
      <c r="G12" s="42">
        <v>2.5364</v>
      </c>
      <c r="H12" s="44">
        <v>25933</v>
      </c>
      <c r="I12" s="42">
        <v>55.2271</v>
      </c>
      <c r="J12" s="44">
        <v>9255</v>
      </c>
      <c r="K12" s="42">
        <v>19.709499999999998</v>
      </c>
      <c r="L12" s="44">
        <v>7776</v>
      </c>
      <c r="M12" s="42">
        <v>16.559799999999999</v>
      </c>
      <c r="N12" s="43">
        <v>410</v>
      </c>
      <c r="O12" s="42">
        <v>0.87309999999999999</v>
      </c>
      <c r="P12" s="47">
        <v>1759</v>
      </c>
      <c r="Q12" s="41">
        <v>3.746</v>
      </c>
      <c r="R12" s="46">
        <v>7002</v>
      </c>
      <c r="S12" s="41">
        <v>14.9115</v>
      </c>
      <c r="T12" s="25">
        <v>10138</v>
      </c>
      <c r="U12" s="84">
        <v>100</v>
      </c>
    </row>
    <row r="13" spans="1:23" s="24" customFormat="1" ht="15" customHeight="1" x14ac:dyDescent="0.2">
      <c r="A13" s="22" t="s">
        <v>19</v>
      </c>
      <c r="B13" s="62" t="s">
        <v>25</v>
      </c>
      <c r="C13" s="61">
        <v>9393</v>
      </c>
      <c r="D13" s="65">
        <v>128</v>
      </c>
      <c r="E13" s="69">
        <v>1.3627</v>
      </c>
      <c r="F13" s="71">
        <v>74</v>
      </c>
      <c r="G13" s="69">
        <v>0.78779999999999994</v>
      </c>
      <c r="H13" s="70">
        <v>4568</v>
      </c>
      <c r="I13" s="69">
        <v>48.631999999999998</v>
      </c>
      <c r="J13" s="71">
        <v>1091</v>
      </c>
      <c r="K13" s="69">
        <v>11.615</v>
      </c>
      <c r="L13" s="70">
        <v>3097</v>
      </c>
      <c r="M13" s="69">
        <v>32.971400000000003</v>
      </c>
      <c r="N13" s="70">
        <v>21</v>
      </c>
      <c r="O13" s="69">
        <v>0.22359999999999999</v>
      </c>
      <c r="P13" s="73">
        <v>414</v>
      </c>
      <c r="Q13" s="67">
        <v>4.4074999999999998</v>
      </c>
      <c r="R13" s="65">
        <v>1611</v>
      </c>
      <c r="S13" s="67">
        <v>17.1511</v>
      </c>
      <c r="T13" s="76">
        <v>1868</v>
      </c>
      <c r="U13" s="83">
        <v>100</v>
      </c>
    </row>
    <row r="14" spans="1:23" s="24" customFormat="1" ht="15" customHeight="1" x14ac:dyDescent="0.2">
      <c r="A14" s="22" t="s">
        <v>19</v>
      </c>
      <c r="B14" s="59" t="s">
        <v>26</v>
      </c>
      <c r="C14" s="48">
        <v>4749</v>
      </c>
      <c r="D14" s="40">
        <v>21</v>
      </c>
      <c r="E14" s="42">
        <v>0.44219999999999998</v>
      </c>
      <c r="F14" s="44">
        <v>20</v>
      </c>
      <c r="G14" s="42">
        <v>0.42109999999999997</v>
      </c>
      <c r="H14" s="43">
        <v>1919</v>
      </c>
      <c r="I14" s="42">
        <v>40.408499999999997</v>
      </c>
      <c r="J14" s="43">
        <v>1876</v>
      </c>
      <c r="K14" s="42">
        <v>39.503100000000003</v>
      </c>
      <c r="L14" s="43">
        <v>791</v>
      </c>
      <c r="M14" s="42">
        <v>16.656099999999999</v>
      </c>
      <c r="N14" s="44">
        <v>4</v>
      </c>
      <c r="O14" s="42">
        <v>8.4199999999999997E-2</v>
      </c>
      <c r="P14" s="45">
        <v>118</v>
      </c>
      <c r="Q14" s="41">
        <v>2.4847000000000001</v>
      </c>
      <c r="R14" s="46">
        <v>371</v>
      </c>
      <c r="S14" s="41">
        <v>7.8121999999999998</v>
      </c>
      <c r="T14" s="25">
        <v>1238</v>
      </c>
      <c r="U14" s="84">
        <v>100</v>
      </c>
    </row>
    <row r="15" spans="1:23" s="24" customFormat="1" ht="15" customHeight="1" x14ac:dyDescent="0.2">
      <c r="A15" s="22" t="s">
        <v>19</v>
      </c>
      <c r="B15" s="62" t="s">
        <v>27</v>
      </c>
      <c r="C15" s="63">
        <v>3066</v>
      </c>
      <c r="D15" s="65">
        <v>10</v>
      </c>
      <c r="E15" s="69">
        <v>0.32619999999999999</v>
      </c>
      <c r="F15" s="70">
        <v>17</v>
      </c>
      <c r="G15" s="69">
        <v>0.55449999999999999</v>
      </c>
      <c r="H15" s="70">
        <v>376</v>
      </c>
      <c r="I15" s="69">
        <v>12.263500000000001</v>
      </c>
      <c r="J15" s="71">
        <v>1971</v>
      </c>
      <c r="K15" s="69">
        <v>64.285700000000006</v>
      </c>
      <c r="L15" s="70">
        <v>611</v>
      </c>
      <c r="M15" s="69">
        <v>19.9282</v>
      </c>
      <c r="N15" s="71">
        <v>3</v>
      </c>
      <c r="O15" s="69">
        <v>9.7799999999999998E-2</v>
      </c>
      <c r="P15" s="73">
        <v>78</v>
      </c>
      <c r="Q15" s="67">
        <v>2.544</v>
      </c>
      <c r="R15" s="66">
        <v>80</v>
      </c>
      <c r="S15" s="67">
        <v>2.6093000000000002</v>
      </c>
      <c r="T15" s="76">
        <v>235</v>
      </c>
      <c r="U15" s="83">
        <v>100</v>
      </c>
    </row>
    <row r="16" spans="1:23" s="24" customFormat="1" ht="15" customHeight="1" x14ac:dyDescent="0.2">
      <c r="A16" s="22" t="s">
        <v>19</v>
      </c>
      <c r="B16" s="59" t="s">
        <v>28</v>
      </c>
      <c r="C16" s="48">
        <v>2135</v>
      </c>
      <c r="D16" s="46">
        <v>2</v>
      </c>
      <c r="E16" s="42">
        <v>9.3700000000000006E-2</v>
      </c>
      <c r="F16" s="43">
        <v>3</v>
      </c>
      <c r="G16" s="42">
        <v>0.14050000000000001</v>
      </c>
      <c r="H16" s="44">
        <v>97</v>
      </c>
      <c r="I16" s="42">
        <v>4.5433000000000003</v>
      </c>
      <c r="J16" s="43">
        <v>2015</v>
      </c>
      <c r="K16" s="42">
        <v>94.379400000000004</v>
      </c>
      <c r="L16" s="44">
        <v>7</v>
      </c>
      <c r="M16" s="42">
        <v>0.32790000000000002</v>
      </c>
      <c r="N16" s="43">
        <v>2</v>
      </c>
      <c r="O16" s="42">
        <v>9.3700000000000006E-2</v>
      </c>
      <c r="P16" s="45">
        <v>9</v>
      </c>
      <c r="Q16" s="41">
        <v>0.42149999999999999</v>
      </c>
      <c r="R16" s="40">
        <v>31</v>
      </c>
      <c r="S16" s="41">
        <v>1.452</v>
      </c>
      <c r="T16" s="25">
        <v>221</v>
      </c>
      <c r="U16" s="84">
        <v>100</v>
      </c>
    </row>
    <row r="17" spans="1:21" s="24" customFormat="1" ht="15" customHeight="1" x14ac:dyDescent="0.2">
      <c r="A17" s="22" t="s">
        <v>19</v>
      </c>
      <c r="B17" s="62" t="s">
        <v>29</v>
      </c>
      <c r="C17" s="61">
        <v>37834</v>
      </c>
      <c r="D17" s="65">
        <v>114</v>
      </c>
      <c r="E17" s="69">
        <v>0.30130000000000001</v>
      </c>
      <c r="F17" s="71">
        <v>155</v>
      </c>
      <c r="G17" s="69">
        <v>0.40970000000000001</v>
      </c>
      <c r="H17" s="70">
        <v>7991</v>
      </c>
      <c r="I17" s="69">
        <v>21.121200000000002</v>
      </c>
      <c r="J17" s="71">
        <v>18568</v>
      </c>
      <c r="K17" s="69">
        <v>49.077500000000001</v>
      </c>
      <c r="L17" s="71">
        <v>9481</v>
      </c>
      <c r="M17" s="69">
        <v>25.0595</v>
      </c>
      <c r="N17" s="71">
        <v>42</v>
      </c>
      <c r="O17" s="69">
        <v>0.111</v>
      </c>
      <c r="P17" s="74">
        <v>1483</v>
      </c>
      <c r="Q17" s="67">
        <v>3.9198</v>
      </c>
      <c r="R17" s="65">
        <v>1841</v>
      </c>
      <c r="S17" s="67">
        <v>4.8659999999999997</v>
      </c>
      <c r="T17" s="76">
        <v>3952</v>
      </c>
      <c r="U17" s="83">
        <v>100</v>
      </c>
    </row>
    <row r="18" spans="1:21" s="24" customFormat="1" ht="15" customHeight="1" x14ac:dyDescent="0.2">
      <c r="A18" s="22" t="s">
        <v>19</v>
      </c>
      <c r="B18" s="59" t="s">
        <v>30</v>
      </c>
      <c r="C18" s="39">
        <v>33467</v>
      </c>
      <c r="D18" s="46">
        <v>36</v>
      </c>
      <c r="E18" s="42">
        <v>0.1076</v>
      </c>
      <c r="F18" s="44">
        <v>141</v>
      </c>
      <c r="G18" s="42">
        <v>0.42130000000000001</v>
      </c>
      <c r="H18" s="44">
        <v>2524</v>
      </c>
      <c r="I18" s="42">
        <v>7.5418000000000003</v>
      </c>
      <c r="J18" s="44">
        <v>24947</v>
      </c>
      <c r="K18" s="42">
        <v>74.542100000000005</v>
      </c>
      <c r="L18" s="44">
        <v>4794</v>
      </c>
      <c r="M18" s="42">
        <v>14.3246</v>
      </c>
      <c r="N18" s="44">
        <v>42</v>
      </c>
      <c r="O18" s="42">
        <v>0.1255</v>
      </c>
      <c r="P18" s="45">
        <v>983</v>
      </c>
      <c r="Q18" s="41">
        <v>2.9371999999999998</v>
      </c>
      <c r="R18" s="46">
        <v>630</v>
      </c>
      <c r="S18" s="41">
        <v>1.8825000000000001</v>
      </c>
      <c r="T18" s="25">
        <v>2407</v>
      </c>
      <c r="U18" s="84">
        <v>100</v>
      </c>
    </row>
    <row r="19" spans="1:21" s="24" customFormat="1" ht="15" customHeight="1" x14ac:dyDescent="0.2">
      <c r="A19" s="22" t="s">
        <v>19</v>
      </c>
      <c r="B19" s="62" t="s">
        <v>31</v>
      </c>
      <c r="C19" s="61">
        <v>1539</v>
      </c>
      <c r="D19" s="65">
        <v>3</v>
      </c>
      <c r="E19" s="69">
        <v>0.19489999999999999</v>
      </c>
      <c r="F19" s="70">
        <v>235</v>
      </c>
      <c r="G19" s="69">
        <v>15.2697</v>
      </c>
      <c r="H19" s="70">
        <v>164</v>
      </c>
      <c r="I19" s="69">
        <v>10.6563</v>
      </c>
      <c r="J19" s="70">
        <v>33</v>
      </c>
      <c r="K19" s="69">
        <v>2.1442000000000001</v>
      </c>
      <c r="L19" s="70">
        <v>107</v>
      </c>
      <c r="M19" s="69">
        <v>6.9526000000000003</v>
      </c>
      <c r="N19" s="70">
        <v>877</v>
      </c>
      <c r="O19" s="69">
        <v>56.985100000000003</v>
      </c>
      <c r="P19" s="73">
        <v>120</v>
      </c>
      <c r="Q19" s="67">
        <v>7.7972999999999999</v>
      </c>
      <c r="R19" s="65">
        <v>267</v>
      </c>
      <c r="S19" s="67">
        <v>17.3489</v>
      </c>
      <c r="T19" s="76">
        <v>290</v>
      </c>
      <c r="U19" s="83">
        <v>100</v>
      </c>
    </row>
    <row r="20" spans="1:21" s="24" customFormat="1" ht="15" customHeight="1" x14ac:dyDescent="0.2">
      <c r="A20" s="22" t="s">
        <v>19</v>
      </c>
      <c r="B20" s="59" t="s">
        <v>32</v>
      </c>
      <c r="C20" s="48">
        <v>1039</v>
      </c>
      <c r="D20" s="46">
        <v>40</v>
      </c>
      <c r="E20" s="42">
        <v>3.8498999999999999</v>
      </c>
      <c r="F20" s="43">
        <v>1</v>
      </c>
      <c r="G20" s="42">
        <v>9.6199999999999994E-2</v>
      </c>
      <c r="H20" s="44">
        <v>274</v>
      </c>
      <c r="I20" s="42">
        <v>26.371500000000001</v>
      </c>
      <c r="J20" s="43">
        <v>23</v>
      </c>
      <c r="K20" s="42">
        <v>2.2136999999999998</v>
      </c>
      <c r="L20" s="43">
        <v>670</v>
      </c>
      <c r="M20" s="42">
        <v>64.485100000000003</v>
      </c>
      <c r="N20" s="43">
        <v>3</v>
      </c>
      <c r="O20" s="42">
        <v>0.28870000000000001</v>
      </c>
      <c r="P20" s="45">
        <v>28</v>
      </c>
      <c r="Q20" s="41">
        <v>2.6949000000000001</v>
      </c>
      <c r="R20" s="46">
        <v>51</v>
      </c>
      <c r="S20" s="41">
        <v>4.9085999999999999</v>
      </c>
      <c r="T20" s="25">
        <v>720</v>
      </c>
      <c r="U20" s="84">
        <v>100</v>
      </c>
    </row>
    <row r="21" spans="1:21" s="24" customFormat="1" ht="15" customHeight="1" x14ac:dyDescent="0.2">
      <c r="A21" s="22" t="s">
        <v>19</v>
      </c>
      <c r="B21" s="62" t="s">
        <v>33</v>
      </c>
      <c r="C21" s="61">
        <v>21884</v>
      </c>
      <c r="D21" s="66">
        <v>52</v>
      </c>
      <c r="E21" s="69">
        <v>0.23760000000000001</v>
      </c>
      <c r="F21" s="70">
        <v>104</v>
      </c>
      <c r="G21" s="69">
        <v>0.47520000000000001</v>
      </c>
      <c r="H21" s="71">
        <v>4015</v>
      </c>
      <c r="I21" s="69">
        <v>18.346699999999998</v>
      </c>
      <c r="J21" s="70">
        <v>12562</v>
      </c>
      <c r="K21" s="69">
        <v>57.402700000000003</v>
      </c>
      <c r="L21" s="70">
        <v>4344</v>
      </c>
      <c r="M21" s="69">
        <v>19.850100000000001</v>
      </c>
      <c r="N21" s="70">
        <v>20</v>
      </c>
      <c r="O21" s="69">
        <v>9.1399999999999995E-2</v>
      </c>
      <c r="P21" s="74">
        <v>787</v>
      </c>
      <c r="Q21" s="67">
        <v>3.5962000000000001</v>
      </c>
      <c r="R21" s="65">
        <v>646</v>
      </c>
      <c r="S21" s="67">
        <v>2.9519000000000002</v>
      </c>
      <c r="T21" s="76">
        <v>4081</v>
      </c>
      <c r="U21" s="83">
        <v>99.706000000000003</v>
      </c>
    </row>
    <row r="22" spans="1:21" s="24" customFormat="1" ht="15" customHeight="1" x14ac:dyDescent="0.2">
      <c r="A22" s="22" t="s">
        <v>19</v>
      </c>
      <c r="B22" s="59" t="s">
        <v>34</v>
      </c>
      <c r="C22" s="39">
        <v>14615</v>
      </c>
      <c r="D22" s="40">
        <v>31</v>
      </c>
      <c r="E22" s="42">
        <v>0.21210000000000001</v>
      </c>
      <c r="F22" s="43">
        <v>50</v>
      </c>
      <c r="G22" s="42">
        <v>0.34210000000000002</v>
      </c>
      <c r="H22" s="43">
        <v>1478</v>
      </c>
      <c r="I22" s="42">
        <v>10.1129</v>
      </c>
      <c r="J22" s="44">
        <v>6786</v>
      </c>
      <c r="K22" s="42">
        <v>46.431699999999999</v>
      </c>
      <c r="L22" s="44">
        <v>5337</v>
      </c>
      <c r="M22" s="42">
        <v>36.517299999999999</v>
      </c>
      <c r="N22" s="44">
        <v>6</v>
      </c>
      <c r="O22" s="42">
        <v>4.1099999999999998E-2</v>
      </c>
      <c r="P22" s="47">
        <v>927</v>
      </c>
      <c r="Q22" s="41">
        <v>6.3428000000000004</v>
      </c>
      <c r="R22" s="46">
        <v>582</v>
      </c>
      <c r="S22" s="41">
        <v>3.9822000000000002</v>
      </c>
      <c r="T22" s="25">
        <v>1879</v>
      </c>
      <c r="U22" s="84">
        <v>100</v>
      </c>
    </row>
    <row r="23" spans="1:21" s="24" customFormat="1" ht="15" customHeight="1" x14ac:dyDescent="0.2">
      <c r="A23" s="22" t="s">
        <v>19</v>
      </c>
      <c r="B23" s="62" t="s">
        <v>35</v>
      </c>
      <c r="C23" s="61">
        <v>2797</v>
      </c>
      <c r="D23" s="65">
        <v>23</v>
      </c>
      <c r="E23" s="69">
        <v>0.82230000000000003</v>
      </c>
      <c r="F23" s="70">
        <v>24</v>
      </c>
      <c r="G23" s="69">
        <v>0.85809999999999997</v>
      </c>
      <c r="H23" s="70">
        <v>347</v>
      </c>
      <c r="I23" s="69">
        <v>12.4061</v>
      </c>
      <c r="J23" s="70">
        <v>762</v>
      </c>
      <c r="K23" s="69">
        <v>27.243500000000001</v>
      </c>
      <c r="L23" s="70">
        <v>1438</v>
      </c>
      <c r="M23" s="69">
        <v>51.412199999999999</v>
      </c>
      <c r="N23" s="70">
        <v>7</v>
      </c>
      <c r="O23" s="69">
        <v>0.25030000000000002</v>
      </c>
      <c r="P23" s="74">
        <v>196</v>
      </c>
      <c r="Q23" s="67">
        <v>7.0075000000000003</v>
      </c>
      <c r="R23" s="66">
        <v>106</v>
      </c>
      <c r="S23" s="67">
        <v>3.7898000000000001</v>
      </c>
      <c r="T23" s="76">
        <v>1365</v>
      </c>
      <c r="U23" s="83">
        <v>100</v>
      </c>
    </row>
    <row r="24" spans="1:21" s="24" customFormat="1" ht="15" customHeight="1" x14ac:dyDescent="0.2">
      <c r="A24" s="22" t="s">
        <v>19</v>
      </c>
      <c r="B24" s="59" t="s">
        <v>36</v>
      </c>
      <c r="C24" s="39">
        <v>4446</v>
      </c>
      <c r="D24" s="46">
        <v>74</v>
      </c>
      <c r="E24" s="42">
        <v>1.6644000000000001</v>
      </c>
      <c r="F24" s="44">
        <v>31</v>
      </c>
      <c r="G24" s="42">
        <v>0.69730000000000003</v>
      </c>
      <c r="H24" s="43">
        <v>969</v>
      </c>
      <c r="I24" s="42">
        <v>21.794899999999998</v>
      </c>
      <c r="J24" s="44">
        <v>1484</v>
      </c>
      <c r="K24" s="42">
        <v>33.378300000000003</v>
      </c>
      <c r="L24" s="44">
        <v>1549</v>
      </c>
      <c r="M24" s="42">
        <v>34.840299999999999</v>
      </c>
      <c r="N24" s="44">
        <v>7</v>
      </c>
      <c r="O24" s="42">
        <v>0.15740000000000001</v>
      </c>
      <c r="P24" s="47">
        <v>332</v>
      </c>
      <c r="Q24" s="41">
        <v>7.4673999999999996</v>
      </c>
      <c r="R24" s="46">
        <v>490</v>
      </c>
      <c r="S24" s="41">
        <v>11.021100000000001</v>
      </c>
      <c r="T24" s="25">
        <v>1356</v>
      </c>
      <c r="U24" s="84">
        <v>100</v>
      </c>
    </row>
    <row r="25" spans="1:21" s="24" customFormat="1" ht="15" customHeight="1" x14ac:dyDescent="0.2">
      <c r="A25" s="22" t="s">
        <v>19</v>
      </c>
      <c r="B25" s="62" t="s">
        <v>37</v>
      </c>
      <c r="C25" s="63">
        <v>8558</v>
      </c>
      <c r="D25" s="65">
        <v>12</v>
      </c>
      <c r="E25" s="69">
        <v>0.14019999999999999</v>
      </c>
      <c r="F25" s="70">
        <v>17</v>
      </c>
      <c r="G25" s="69">
        <v>0.1986</v>
      </c>
      <c r="H25" s="70">
        <v>327</v>
      </c>
      <c r="I25" s="69">
        <v>3.8210000000000002</v>
      </c>
      <c r="J25" s="70">
        <v>2939</v>
      </c>
      <c r="K25" s="69">
        <v>34.342100000000002</v>
      </c>
      <c r="L25" s="71">
        <v>4882</v>
      </c>
      <c r="M25" s="69">
        <v>57.045999999999999</v>
      </c>
      <c r="N25" s="70">
        <v>3</v>
      </c>
      <c r="O25" s="69">
        <v>3.5099999999999999E-2</v>
      </c>
      <c r="P25" s="74">
        <v>378</v>
      </c>
      <c r="Q25" s="67">
        <v>4.4169</v>
      </c>
      <c r="R25" s="65">
        <v>109</v>
      </c>
      <c r="S25" s="67">
        <v>1.2737000000000001</v>
      </c>
      <c r="T25" s="76">
        <v>1407</v>
      </c>
      <c r="U25" s="83">
        <v>100</v>
      </c>
    </row>
    <row r="26" spans="1:21" s="24" customFormat="1" ht="15" customHeight="1" x14ac:dyDescent="0.2">
      <c r="A26" s="22" t="s">
        <v>19</v>
      </c>
      <c r="B26" s="59" t="s">
        <v>38</v>
      </c>
      <c r="C26" s="39">
        <v>16010</v>
      </c>
      <c r="D26" s="40">
        <v>79</v>
      </c>
      <c r="E26" s="42">
        <v>0.49340000000000001</v>
      </c>
      <c r="F26" s="43">
        <v>48</v>
      </c>
      <c r="G26" s="42">
        <v>0.29980000000000001</v>
      </c>
      <c r="H26" s="43">
        <v>485</v>
      </c>
      <c r="I26" s="42">
        <v>3.0293999999999999</v>
      </c>
      <c r="J26" s="44">
        <v>12051</v>
      </c>
      <c r="K26" s="42">
        <v>75.271699999999996</v>
      </c>
      <c r="L26" s="44">
        <v>3123</v>
      </c>
      <c r="M26" s="42">
        <v>19.506599999999999</v>
      </c>
      <c r="N26" s="43">
        <v>5</v>
      </c>
      <c r="O26" s="42">
        <v>3.1199999999999999E-2</v>
      </c>
      <c r="P26" s="47">
        <v>219</v>
      </c>
      <c r="Q26" s="41">
        <v>1.3678999999999999</v>
      </c>
      <c r="R26" s="40">
        <v>191</v>
      </c>
      <c r="S26" s="41">
        <v>1.1930000000000001</v>
      </c>
      <c r="T26" s="25">
        <v>1367</v>
      </c>
      <c r="U26" s="84">
        <v>99.927000000000007</v>
      </c>
    </row>
    <row r="27" spans="1:21" s="24" customFormat="1" ht="15" customHeight="1" x14ac:dyDescent="0.2">
      <c r="A27" s="22" t="s">
        <v>19</v>
      </c>
      <c r="B27" s="62" t="s">
        <v>39</v>
      </c>
      <c r="C27" s="63">
        <v>980</v>
      </c>
      <c r="D27" s="66">
        <v>10</v>
      </c>
      <c r="E27" s="69">
        <v>1.0204</v>
      </c>
      <c r="F27" s="70">
        <v>0</v>
      </c>
      <c r="G27" s="69">
        <v>0</v>
      </c>
      <c r="H27" s="70">
        <v>25</v>
      </c>
      <c r="I27" s="69">
        <v>2.5510000000000002</v>
      </c>
      <c r="J27" s="70">
        <v>70</v>
      </c>
      <c r="K27" s="69">
        <v>7.1429</v>
      </c>
      <c r="L27" s="71">
        <v>848</v>
      </c>
      <c r="M27" s="69">
        <v>86.530600000000007</v>
      </c>
      <c r="N27" s="70">
        <v>0</v>
      </c>
      <c r="O27" s="69">
        <v>0</v>
      </c>
      <c r="P27" s="74">
        <v>27</v>
      </c>
      <c r="Q27" s="67">
        <v>2.7551000000000001</v>
      </c>
      <c r="R27" s="66">
        <v>51</v>
      </c>
      <c r="S27" s="67">
        <v>5.2041000000000004</v>
      </c>
      <c r="T27" s="76">
        <v>589</v>
      </c>
      <c r="U27" s="83">
        <v>100</v>
      </c>
    </row>
    <row r="28" spans="1:21" s="24" customFormat="1" ht="15" customHeight="1" x14ac:dyDescent="0.2">
      <c r="A28" s="22" t="s">
        <v>19</v>
      </c>
      <c r="B28" s="59" t="s">
        <v>40</v>
      </c>
      <c r="C28" s="48">
        <v>9187</v>
      </c>
      <c r="D28" s="46">
        <v>29</v>
      </c>
      <c r="E28" s="42">
        <v>0.31569999999999998</v>
      </c>
      <c r="F28" s="44">
        <v>50</v>
      </c>
      <c r="G28" s="42">
        <v>0.54420000000000002</v>
      </c>
      <c r="H28" s="44">
        <v>827</v>
      </c>
      <c r="I28" s="42">
        <v>9.0018999999999991</v>
      </c>
      <c r="J28" s="44">
        <v>6374</v>
      </c>
      <c r="K28" s="42">
        <v>69.380600000000001</v>
      </c>
      <c r="L28" s="43">
        <v>1517</v>
      </c>
      <c r="M28" s="42">
        <v>16.512499999999999</v>
      </c>
      <c r="N28" s="44">
        <v>8</v>
      </c>
      <c r="O28" s="42">
        <v>8.7099999999999997E-2</v>
      </c>
      <c r="P28" s="45">
        <v>382</v>
      </c>
      <c r="Q28" s="41">
        <v>4.1580000000000004</v>
      </c>
      <c r="R28" s="40">
        <v>221</v>
      </c>
      <c r="S28" s="41">
        <v>2.4056000000000002</v>
      </c>
      <c r="T28" s="25">
        <v>1434</v>
      </c>
      <c r="U28" s="84">
        <v>100</v>
      </c>
    </row>
    <row r="29" spans="1:21" s="24" customFormat="1" ht="15" customHeight="1" x14ac:dyDescent="0.2">
      <c r="A29" s="22" t="s">
        <v>19</v>
      </c>
      <c r="B29" s="62" t="s">
        <v>41</v>
      </c>
      <c r="C29" s="61">
        <v>6104</v>
      </c>
      <c r="D29" s="65">
        <v>18</v>
      </c>
      <c r="E29" s="69">
        <v>0.2949</v>
      </c>
      <c r="F29" s="70">
        <v>66</v>
      </c>
      <c r="G29" s="69">
        <v>1.0812999999999999</v>
      </c>
      <c r="H29" s="71">
        <v>2362</v>
      </c>
      <c r="I29" s="69">
        <v>38.695900000000002</v>
      </c>
      <c r="J29" s="70">
        <v>1436</v>
      </c>
      <c r="K29" s="69">
        <v>23.525600000000001</v>
      </c>
      <c r="L29" s="71">
        <v>1971</v>
      </c>
      <c r="M29" s="69">
        <v>32.290300000000002</v>
      </c>
      <c r="N29" s="70">
        <v>3</v>
      </c>
      <c r="O29" s="69">
        <v>4.9099999999999998E-2</v>
      </c>
      <c r="P29" s="74">
        <v>248</v>
      </c>
      <c r="Q29" s="67">
        <v>4.0629</v>
      </c>
      <c r="R29" s="65">
        <v>615</v>
      </c>
      <c r="S29" s="67">
        <v>10.0754</v>
      </c>
      <c r="T29" s="76">
        <v>1873</v>
      </c>
      <c r="U29" s="83">
        <v>100</v>
      </c>
    </row>
    <row r="30" spans="1:21" s="24" customFormat="1" ht="15" customHeight="1" x14ac:dyDescent="0.2">
      <c r="A30" s="22" t="s">
        <v>19</v>
      </c>
      <c r="B30" s="59" t="s">
        <v>42</v>
      </c>
      <c r="C30" s="39">
        <v>28623</v>
      </c>
      <c r="D30" s="46">
        <v>199</v>
      </c>
      <c r="E30" s="42">
        <v>0.69520000000000004</v>
      </c>
      <c r="F30" s="43">
        <v>117</v>
      </c>
      <c r="G30" s="42">
        <v>0.4088</v>
      </c>
      <c r="H30" s="44">
        <v>1852</v>
      </c>
      <c r="I30" s="42">
        <v>6.4702999999999999</v>
      </c>
      <c r="J30" s="44">
        <v>16676</v>
      </c>
      <c r="K30" s="42">
        <v>58.260800000000003</v>
      </c>
      <c r="L30" s="44">
        <v>8791</v>
      </c>
      <c r="M30" s="42">
        <v>30.713100000000001</v>
      </c>
      <c r="N30" s="44">
        <v>15</v>
      </c>
      <c r="O30" s="42">
        <v>5.2400000000000002E-2</v>
      </c>
      <c r="P30" s="45">
        <v>973</v>
      </c>
      <c r="Q30" s="41">
        <v>3.3994</v>
      </c>
      <c r="R30" s="40">
        <v>966</v>
      </c>
      <c r="S30" s="41">
        <v>3.3748999999999998</v>
      </c>
      <c r="T30" s="25">
        <v>3616</v>
      </c>
      <c r="U30" s="84">
        <v>100</v>
      </c>
    </row>
    <row r="31" spans="1:21" s="24" customFormat="1" ht="15" customHeight="1" x14ac:dyDescent="0.2">
      <c r="A31" s="22" t="s">
        <v>19</v>
      </c>
      <c r="B31" s="62" t="s">
        <v>43</v>
      </c>
      <c r="C31" s="63">
        <v>6887</v>
      </c>
      <c r="D31" s="65">
        <v>389</v>
      </c>
      <c r="E31" s="69">
        <v>5.6482999999999999</v>
      </c>
      <c r="F31" s="71">
        <v>128</v>
      </c>
      <c r="G31" s="69">
        <v>1.8586</v>
      </c>
      <c r="H31" s="70">
        <v>684</v>
      </c>
      <c r="I31" s="69">
        <v>9.9318000000000008</v>
      </c>
      <c r="J31" s="71">
        <v>3292</v>
      </c>
      <c r="K31" s="69">
        <v>47.800199999999997</v>
      </c>
      <c r="L31" s="70">
        <v>1997</v>
      </c>
      <c r="M31" s="69">
        <v>28.996700000000001</v>
      </c>
      <c r="N31" s="70">
        <v>2</v>
      </c>
      <c r="O31" s="69">
        <v>2.9000000000000001E-2</v>
      </c>
      <c r="P31" s="73">
        <v>395</v>
      </c>
      <c r="Q31" s="67">
        <v>5.7354000000000003</v>
      </c>
      <c r="R31" s="65">
        <v>661</v>
      </c>
      <c r="S31" s="67">
        <v>9.5977999999999994</v>
      </c>
      <c r="T31" s="76">
        <v>2170</v>
      </c>
      <c r="U31" s="83">
        <v>99.953999999999994</v>
      </c>
    </row>
    <row r="32" spans="1:21" s="24" customFormat="1" ht="15" customHeight="1" x14ac:dyDescent="0.2">
      <c r="A32" s="22" t="s">
        <v>19</v>
      </c>
      <c r="B32" s="59" t="s">
        <v>44</v>
      </c>
      <c r="C32" s="39">
        <v>13923</v>
      </c>
      <c r="D32" s="40">
        <v>23</v>
      </c>
      <c r="E32" s="42">
        <v>0.16520000000000001</v>
      </c>
      <c r="F32" s="44">
        <v>19</v>
      </c>
      <c r="G32" s="42">
        <v>0.13650000000000001</v>
      </c>
      <c r="H32" s="44">
        <v>163</v>
      </c>
      <c r="I32" s="42">
        <v>1.1707000000000001</v>
      </c>
      <c r="J32" s="44">
        <v>11674</v>
      </c>
      <c r="K32" s="42">
        <v>83.846900000000005</v>
      </c>
      <c r="L32" s="43">
        <v>1987</v>
      </c>
      <c r="M32" s="42">
        <v>14.2713</v>
      </c>
      <c r="N32" s="43">
        <v>1</v>
      </c>
      <c r="O32" s="42">
        <v>7.1999999999999998E-3</v>
      </c>
      <c r="P32" s="47">
        <v>56</v>
      </c>
      <c r="Q32" s="41">
        <v>0.4022</v>
      </c>
      <c r="R32" s="46">
        <v>69</v>
      </c>
      <c r="S32" s="41">
        <v>0.49559999999999998</v>
      </c>
      <c r="T32" s="25">
        <v>978</v>
      </c>
      <c r="U32" s="84">
        <v>100</v>
      </c>
    </row>
    <row r="33" spans="1:21" s="24" customFormat="1" ht="15" customHeight="1" x14ac:dyDescent="0.2">
      <c r="A33" s="22" t="s">
        <v>19</v>
      </c>
      <c r="B33" s="62" t="s">
        <v>45</v>
      </c>
      <c r="C33" s="61">
        <v>12350</v>
      </c>
      <c r="D33" s="66">
        <v>35</v>
      </c>
      <c r="E33" s="69">
        <v>0.28339999999999999</v>
      </c>
      <c r="F33" s="70">
        <v>28</v>
      </c>
      <c r="G33" s="69">
        <v>0.22670000000000001</v>
      </c>
      <c r="H33" s="71">
        <v>475</v>
      </c>
      <c r="I33" s="69">
        <v>3.8462000000000001</v>
      </c>
      <c r="J33" s="70">
        <v>7317</v>
      </c>
      <c r="K33" s="69">
        <v>59.247</v>
      </c>
      <c r="L33" s="70">
        <v>4078</v>
      </c>
      <c r="M33" s="69">
        <v>33.020200000000003</v>
      </c>
      <c r="N33" s="71">
        <v>24</v>
      </c>
      <c r="O33" s="69">
        <v>0.1943</v>
      </c>
      <c r="P33" s="74">
        <v>393</v>
      </c>
      <c r="Q33" s="67">
        <v>3.1821999999999999</v>
      </c>
      <c r="R33" s="66">
        <v>256</v>
      </c>
      <c r="S33" s="67">
        <v>2.0729000000000002</v>
      </c>
      <c r="T33" s="76">
        <v>2372</v>
      </c>
      <c r="U33" s="83">
        <v>100</v>
      </c>
    </row>
    <row r="34" spans="1:21" s="24" customFormat="1" ht="15" customHeight="1" x14ac:dyDescent="0.2">
      <c r="A34" s="22" t="s">
        <v>19</v>
      </c>
      <c r="B34" s="59" t="s">
        <v>46</v>
      </c>
      <c r="C34" s="48">
        <v>1335</v>
      </c>
      <c r="D34" s="40">
        <v>717</v>
      </c>
      <c r="E34" s="42">
        <v>53.707900000000002</v>
      </c>
      <c r="F34" s="44">
        <v>0</v>
      </c>
      <c r="G34" s="42">
        <v>0</v>
      </c>
      <c r="H34" s="43">
        <v>48</v>
      </c>
      <c r="I34" s="42">
        <v>3.5954999999999999</v>
      </c>
      <c r="J34" s="44">
        <v>12</v>
      </c>
      <c r="K34" s="42">
        <v>0.89890000000000003</v>
      </c>
      <c r="L34" s="43">
        <v>527</v>
      </c>
      <c r="M34" s="42">
        <v>39.475700000000003</v>
      </c>
      <c r="N34" s="43">
        <v>0</v>
      </c>
      <c r="O34" s="42">
        <v>0</v>
      </c>
      <c r="P34" s="45">
        <v>31</v>
      </c>
      <c r="Q34" s="41">
        <v>2.3220999999999998</v>
      </c>
      <c r="R34" s="46">
        <v>97</v>
      </c>
      <c r="S34" s="41">
        <v>7.2659000000000002</v>
      </c>
      <c r="T34" s="25">
        <v>825</v>
      </c>
      <c r="U34" s="84">
        <v>100</v>
      </c>
    </row>
    <row r="35" spans="1:21" s="24" customFormat="1" ht="15" customHeight="1" x14ac:dyDescent="0.2">
      <c r="A35" s="22" t="s">
        <v>19</v>
      </c>
      <c r="B35" s="62" t="s">
        <v>47</v>
      </c>
      <c r="C35" s="63">
        <v>2752</v>
      </c>
      <c r="D35" s="66">
        <v>95</v>
      </c>
      <c r="E35" s="69">
        <v>3.452</v>
      </c>
      <c r="F35" s="70">
        <v>21</v>
      </c>
      <c r="G35" s="69">
        <v>0.7631</v>
      </c>
      <c r="H35" s="71">
        <v>548</v>
      </c>
      <c r="I35" s="69">
        <v>19.912800000000001</v>
      </c>
      <c r="J35" s="70">
        <v>881</v>
      </c>
      <c r="K35" s="69">
        <v>32.013100000000001</v>
      </c>
      <c r="L35" s="71">
        <v>998</v>
      </c>
      <c r="M35" s="69">
        <v>36.264499999999998</v>
      </c>
      <c r="N35" s="70">
        <v>5</v>
      </c>
      <c r="O35" s="69">
        <v>0.1817</v>
      </c>
      <c r="P35" s="74">
        <v>204</v>
      </c>
      <c r="Q35" s="67">
        <v>7.4127999999999998</v>
      </c>
      <c r="R35" s="66">
        <v>70</v>
      </c>
      <c r="S35" s="67">
        <v>2.5436000000000001</v>
      </c>
      <c r="T35" s="76">
        <v>1064</v>
      </c>
      <c r="U35" s="83">
        <v>100</v>
      </c>
    </row>
    <row r="36" spans="1:21" s="24" customFormat="1" ht="15" customHeight="1" x14ac:dyDescent="0.2">
      <c r="A36" s="22" t="s">
        <v>19</v>
      </c>
      <c r="B36" s="59" t="s">
        <v>48</v>
      </c>
      <c r="C36" s="48">
        <v>9110</v>
      </c>
      <c r="D36" s="46">
        <v>81</v>
      </c>
      <c r="E36" s="42">
        <v>0.8891</v>
      </c>
      <c r="F36" s="44">
        <v>173</v>
      </c>
      <c r="G36" s="42">
        <v>1.899</v>
      </c>
      <c r="H36" s="44">
        <v>3830</v>
      </c>
      <c r="I36" s="42">
        <v>42.041699999999999</v>
      </c>
      <c r="J36" s="43">
        <v>2727</v>
      </c>
      <c r="K36" s="42">
        <v>29.934100000000001</v>
      </c>
      <c r="L36" s="43">
        <v>1625</v>
      </c>
      <c r="M36" s="42">
        <v>17.837499999999999</v>
      </c>
      <c r="N36" s="44">
        <v>117</v>
      </c>
      <c r="O36" s="42">
        <v>1.2843</v>
      </c>
      <c r="P36" s="47">
        <v>557</v>
      </c>
      <c r="Q36" s="41">
        <v>6.1142000000000003</v>
      </c>
      <c r="R36" s="46">
        <v>1192</v>
      </c>
      <c r="S36" s="41">
        <v>13.0845</v>
      </c>
      <c r="T36" s="25">
        <v>658</v>
      </c>
      <c r="U36" s="84">
        <v>100</v>
      </c>
    </row>
    <row r="37" spans="1:21" s="24" customFormat="1" ht="15" customHeight="1" x14ac:dyDescent="0.2">
      <c r="A37" s="22" t="s">
        <v>19</v>
      </c>
      <c r="B37" s="62" t="s">
        <v>49</v>
      </c>
      <c r="C37" s="61">
        <v>1418</v>
      </c>
      <c r="D37" s="65">
        <v>11</v>
      </c>
      <c r="E37" s="69">
        <v>0.77569999999999995</v>
      </c>
      <c r="F37" s="70">
        <v>13</v>
      </c>
      <c r="G37" s="69">
        <v>0.91679999999999995</v>
      </c>
      <c r="H37" s="70">
        <v>214</v>
      </c>
      <c r="I37" s="69">
        <v>15.091699999999999</v>
      </c>
      <c r="J37" s="70">
        <v>104</v>
      </c>
      <c r="K37" s="69">
        <v>7.3342999999999998</v>
      </c>
      <c r="L37" s="70">
        <v>1026</v>
      </c>
      <c r="M37" s="69">
        <v>72.355400000000003</v>
      </c>
      <c r="N37" s="71">
        <v>1</v>
      </c>
      <c r="O37" s="69">
        <v>7.0499999999999993E-2</v>
      </c>
      <c r="P37" s="74">
        <v>49</v>
      </c>
      <c r="Q37" s="67">
        <v>3.4556</v>
      </c>
      <c r="R37" s="66">
        <v>50</v>
      </c>
      <c r="S37" s="67">
        <v>3.5261</v>
      </c>
      <c r="T37" s="76">
        <v>483</v>
      </c>
      <c r="U37" s="83">
        <v>100</v>
      </c>
    </row>
    <row r="38" spans="1:21" s="24" customFormat="1" ht="15" customHeight="1" x14ac:dyDescent="0.2">
      <c r="A38" s="22" t="s">
        <v>19</v>
      </c>
      <c r="B38" s="59" t="s">
        <v>50</v>
      </c>
      <c r="C38" s="39">
        <v>13881</v>
      </c>
      <c r="D38" s="40">
        <v>13</v>
      </c>
      <c r="E38" s="42">
        <v>9.3700000000000006E-2</v>
      </c>
      <c r="F38" s="44">
        <v>201</v>
      </c>
      <c r="G38" s="42">
        <v>1.448</v>
      </c>
      <c r="H38" s="44">
        <v>4233</v>
      </c>
      <c r="I38" s="42">
        <v>30.494900000000001</v>
      </c>
      <c r="J38" s="44">
        <v>7010</v>
      </c>
      <c r="K38" s="42">
        <v>50.500700000000002</v>
      </c>
      <c r="L38" s="44">
        <v>2183</v>
      </c>
      <c r="M38" s="42">
        <v>15.7265</v>
      </c>
      <c r="N38" s="44">
        <v>18</v>
      </c>
      <c r="O38" s="42">
        <v>0.12970000000000001</v>
      </c>
      <c r="P38" s="45">
        <v>223</v>
      </c>
      <c r="Q38" s="41">
        <v>1.6065</v>
      </c>
      <c r="R38" s="46">
        <v>412</v>
      </c>
      <c r="S38" s="41">
        <v>2.9681000000000002</v>
      </c>
      <c r="T38" s="25">
        <v>2577</v>
      </c>
      <c r="U38" s="84">
        <v>99.960999999999999</v>
      </c>
    </row>
    <row r="39" spans="1:21" s="24" customFormat="1" ht="15" customHeight="1" x14ac:dyDescent="0.2">
      <c r="A39" s="22" t="s">
        <v>19</v>
      </c>
      <c r="B39" s="62" t="s">
        <v>51</v>
      </c>
      <c r="C39" s="61">
        <v>3841</v>
      </c>
      <c r="D39" s="66">
        <v>608</v>
      </c>
      <c r="E39" s="69">
        <v>15.8292</v>
      </c>
      <c r="F39" s="70">
        <v>12</v>
      </c>
      <c r="G39" s="69">
        <v>0.31240000000000001</v>
      </c>
      <c r="H39" s="71">
        <v>2479</v>
      </c>
      <c r="I39" s="69">
        <v>64.540499999999994</v>
      </c>
      <c r="J39" s="70">
        <v>136</v>
      </c>
      <c r="K39" s="69">
        <v>3.5407000000000002</v>
      </c>
      <c r="L39" s="71">
        <v>559</v>
      </c>
      <c r="M39" s="69">
        <v>14.5535</v>
      </c>
      <c r="N39" s="70">
        <v>4</v>
      </c>
      <c r="O39" s="69">
        <v>0.1041</v>
      </c>
      <c r="P39" s="74">
        <v>43</v>
      </c>
      <c r="Q39" s="67">
        <v>1.1194999999999999</v>
      </c>
      <c r="R39" s="65">
        <v>613</v>
      </c>
      <c r="S39" s="67">
        <v>15.9594</v>
      </c>
      <c r="T39" s="76">
        <v>880</v>
      </c>
      <c r="U39" s="83">
        <v>100</v>
      </c>
    </row>
    <row r="40" spans="1:21" s="24" customFormat="1" ht="15" customHeight="1" x14ac:dyDescent="0.2">
      <c r="A40" s="22" t="s">
        <v>19</v>
      </c>
      <c r="B40" s="59" t="s">
        <v>52</v>
      </c>
      <c r="C40" s="48">
        <v>19540</v>
      </c>
      <c r="D40" s="40">
        <v>130</v>
      </c>
      <c r="E40" s="42">
        <v>0.6653</v>
      </c>
      <c r="F40" s="44">
        <v>195</v>
      </c>
      <c r="G40" s="42">
        <v>0.998</v>
      </c>
      <c r="H40" s="44">
        <v>3951</v>
      </c>
      <c r="I40" s="42">
        <v>20.220099999999999</v>
      </c>
      <c r="J40" s="43">
        <v>9042</v>
      </c>
      <c r="K40" s="42">
        <v>46.274299999999997</v>
      </c>
      <c r="L40" s="43">
        <v>5684</v>
      </c>
      <c r="M40" s="42">
        <v>29.088999999999999</v>
      </c>
      <c r="N40" s="44">
        <v>13</v>
      </c>
      <c r="O40" s="42">
        <v>6.6500000000000004E-2</v>
      </c>
      <c r="P40" s="45">
        <v>525</v>
      </c>
      <c r="Q40" s="41">
        <v>2.6867999999999999</v>
      </c>
      <c r="R40" s="46">
        <v>678</v>
      </c>
      <c r="S40" s="41">
        <v>3.4698000000000002</v>
      </c>
      <c r="T40" s="25">
        <v>4916</v>
      </c>
      <c r="U40" s="84">
        <v>99.897999999999996</v>
      </c>
    </row>
    <row r="41" spans="1:21" s="24" customFormat="1" ht="15" customHeight="1" x14ac:dyDescent="0.2">
      <c r="A41" s="22" t="s">
        <v>19</v>
      </c>
      <c r="B41" s="62" t="s">
        <v>53</v>
      </c>
      <c r="C41" s="61">
        <v>26106</v>
      </c>
      <c r="D41" s="66">
        <v>631</v>
      </c>
      <c r="E41" s="69">
        <v>2.4171</v>
      </c>
      <c r="F41" s="70">
        <v>108</v>
      </c>
      <c r="G41" s="69">
        <v>0.41370000000000001</v>
      </c>
      <c r="H41" s="70">
        <v>2885</v>
      </c>
      <c r="I41" s="69">
        <v>11.0511</v>
      </c>
      <c r="J41" s="70">
        <v>15511</v>
      </c>
      <c r="K41" s="69">
        <v>59.415500000000002</v>
      </c>
      <c r="L41" s="71">
        <v>5752</v>
      </c>
      <c r="M41" s="69">
        <v>22.033200000000001</v>
      </c>
      <c r="N41" s="71">
        <v>25</v>
      </c>
      <c r="O41" s="69">
        <v>9.5799999999999996E-2</v>
      </c>
      <c r="P41" s="73">
        <v>1194</v>
      </c>
      <c r="Q41" s="67">
        <v>4.5736999999999997</v>
      </c>
      <c r="R41" s="65">
        <v>662</v>
      </c>
      <c r="S41" s="67">
        <v>2.5358000000000001</v>
      </c>
      <c r="T41" s="76">
        <v>2618</v>
      </c>
      <c r="U41" s="83">
        <v>100</v>
      </c>
    </row>
    <row r="42" spans="1:21" s="24" customFormat="1" ht="15" customHeight="1" x14ac:dyDescent="0.2">
      <c r="A42" s="22" t="s">
        <v>19</v>
      </c>
      <c r="B42" s="59" t="s">
        <v>54</v>
      </c>
      <c r="C42" s="48">
        <v>530</v>
      </c>
      <c r="D42" s="40">
        <v>215</v>
      </c>
      <c r="E42" s="42">
        <v>40.566000000000003</v>
      </c>
      <c r="F42" s="44">
        <v>0</v>
      </c>
      <c r="G42" s="42">
        <v>0</v>
      </c>
      <c r="H42" s="44">
        <v>20</v>
      </c>
      <c r="I42" s="42">
        <v>3.7736000000000001</v>
      </c>
      <c r="J42" s="43">
        <v>55</v>
      </c>
      <c r="K42" s="42">
        <v>10.3774</v>
      </c>
      <c r="L42" s="43">
        <v>233</v>
      </c>
      <c r="M42" s="42">
        <v>43.962299999999999</v>
      </c>
      <c r="N42" s="43">
        <v>1</v>
      </c>
      <c r="O42" s="42">
        <v>0.18870000000000001</v>
      </c>
      <c r="P42" s="45">
        <v>6</v>
      </c>
      <c r="Q42" s="41">
        <v>1.1321000000000001</v>
      </c>
      <c r="R42" s="46">
        <v>20</v>
      </c>
      <c r="S42" s="41">
        <v>3.7736000000000001</v>
      </c>
      <c r="T42" s="25">
        <v>481</v>
      </c>
      <c r="U42" s="84">
        <v>100</v>
      </c>
    </row>
    <row r="43" spans="1:21" s="24" customFormat="1" ht="15" customHeight="1" x14ac:dyDescent="0.2">
      <c r="A43" s="22" t="s">
        <v>19</v>
      </c>
      <c r="B43" s="62" t="s">
        <v>55</v>
      </c>
      <c r="C43" s="61">
        <v>28210</v>
      </c>
      <c r="D43" s="65">
        <v>34</v>
      </c>
      <c r="E43" s="69">
        <v>0.1205</v>
      </c>
      <c r="F43" s="70">
        <v>85</v>
      </c>
      <c r="G43" s="69">
        <v>0.30130000000000001</v>
      </c>
      <c r="H43" s="71">
        <v>1363</v>
      </c>
      <c r="I43" s="69">
        <v>4.8315999999999999</v>
      </c>
      <c r="J43" s="70">
        <v>15735</v>
      </c>
      <c r="K43" s="69">
        <v>55.778100000000002</v>
      </c>
      <c r="L43" s="70">
        <v>9110</v>
      </c>
      <c r="M43" s="69">
        <v>32.293500000000002</v>
      </c>
      <c r="N43" s="70">
        <v>7</v>
      </c>
      <c r="O43" s="69">
        <v>2.4799999999999999E-2</v>
      </c>
      <c r="P43" s="73">
        <v>1876</v>
      </c>
      <c r="Q43" s="67">
        <v>6.6501000000000001</v>
      </c>
      <c r="R43" s="66">
        <v>569</v>
      </c>
      <c r="S43" s="67">
        <v>2.0169999999999999</v>
      </c>
      <c r="T43" s="76">
        <v>3631</v>
      </c>
      <c r="U43" s="83">
        <v>100</v>
      </c>
    </row>
    <row r="44" spans="1:21" s="24" customFormat="1" ht="15" customHeight="1" x14ac:dyDescent="0.2">
      <c r="A44" s="22" t="s">
        <v>19</v>
      </c>
      <c r="B44" s="59" t="s">
        <v>56</v>
      </c>
      <c r="C44" s="39">
        <v>8438</v>
      </c>
      <c r="D44" s="40">
        <v>1023</v>
      </c>
      <c r="E44" s="42">
        <v>12.123699999999999</v>
      </c>
      <c r="F44" s="43">
        <v>18</v>
      </c>
      <c r="G44" s="42">
        <v>0.21329999999999999</v>
      </c>
      <c r="H44" s="44">
        <v>1313</v>
      </c>
      <c r="I44" s="42">
        <v>15.560600000000001</v>
      </c>
      <c r="J44" s="44">
        <v>2567</v>
      </c>
      <c r="K44" s="42">
        <v>30.421900000000001</v>
      </c>
      <c r="L44" s="44">
        <v>2921</v>
      </c>
      <c r="M44" s="42">
        <v>34.617199999999997</v>
      </c>
      <c r="N44" s="43">
        <v>26</v>
      </c>
      <c r="O44" s="42">
        <v>0.30809999999999998</v>
      </c>
      <c r="P44" s="47">
        <v>570</v>
      </c>
      <c r="Q44" s="41">
        <v>6.7552000000000003</v>
      </c>
      <c r="R44" s="46">
        <v>496</v>
      </c>
      <c r="S44" s="41">
        <v>5.8781999999999996</v>
      </c>
      <c r="T44" s="25">
        <v>1815</v>
      </c>
      <c r="U44" s="84">
        <v>100</v>
      </c>
    </row>
    <row r="45" spans="1:21" s="24" customFormat="1" ht="15" customHeight="1" x14ac:dyDescent="0.2">
      <c r="A45" s="22" t="s">
        <v>19</v>
      </c>
      <c r="B45" s="62" t="s">
        <v>57</v>
      </c>
      <c r="C45" s="61">
        <v>4055</v>
      </c>
      <c r="D45" s="66">
        <v>162</v>
      </c>
      <c r="E45" s="69">
        <v>3.9950999999999999</v>
      </c>
      <c r="F45" s="70">
        <v>47</v>
      </c>
      <c r="G45" s="69">
        <v>1.1591</v>
      </c>
      <c r="H45" s="71">
        <v>1043</v>
      </c>
      <c r="I45" s="69">
        <v>25.721299999999999</v>
      </c>
      <c r="J45" s="70">
        <v>227</v>
      </c>
      <c r="K45" s="69">
        <v>5.5979999999999999</v>
      </c>
      <c r="L45" s="71">
        <v>2296</v>
      </c>
      <c r="M45" s="69">
        <v>56.621499999999997</v>
      </c>
      <c r="N45" s="70">
        <v>36</v>
      </c>
      <c r="O45" s="69">
        <v>0.88780000000000003</v>
      </c>
      <c r="P45" s="73">
        <v>244</v>
      </c>
      <c r="Q45" s="67">
        <v>6.0172999999999996</v>
      </c>
      <c r="R45" s="65">
        <v>194</v>
      </c>
      <c r="S45" s="67">
        <v>4.7842000000000002</v>
      </c>
      <c r="T45" s="76">
        <v>1283</v>
      </c>
      <c r="U45" s="83">
        <v>100</v>
      </c>
    </row>
    <row r="46" spans="1:21" s="24" customFormat="1" ht="15" customHeight="1" x14ac:dyDescent="0.2">
      <c r="A46" s="22" t="s">
        <v>19</v>
      </c>
      <c r="B46" s="59" t="s">
        <v>58</v>
      </c>
      <c r="C46" s="39">
        <v>23758</v>
      </c>
      <c r="D46" s="40">
        <v>50</v>
      </c>
      <c r="E46" s="42">
        <v>0.21049999999999999</v>
      </c>
      <c r="F46" s="44">
        <v>159</v>
      </c>
      <c r="G46" s="42">
        <v>0.66920000000000002</v>
      </c>
      <c r="H46" s="44">
        <v>3805</v>
      </c>
      <c r="I46" s="42">
        <v>16.015699999999999</v>
      </c>
      <c r="J46" s="44">
        <v>12636</v>
      </c>
      <c r="K46" s="42">
        <v>53.186300000000003</v>
      </c>
      <c r="L46" s="43">
        <v>6124</v>
      </c>
      <c r="M46" s="42">
        <v>25.776599999999998</v>
      </c>
      <c r="N46" s="43">
        <v>8</v>
      </c>
      <c r="O46" s="42">
        <v>3.3700000000000001E-2</v>
      </c>
      <c r="P46" s="47">
        <v>976</v>
      </c>
      <c r="Q46" s="41">
        <v>4.1081000000000003</v>
      </c>
      <c r="R46" s="40">
        <v>764</v>
      </c>
      <c r="S46" s="41">
        <v>3.2158000000000002</v>
      </c>
      <c r="T46" s="25">
        <v>3027</v>
      </c>
      <c r="U46" s="84">
        <v>100</v>
      </c>
    </row>
    <row r="47" spans="1:21" s="24" customFormat="1" ht="15" customHeight="1" x14ac:dyDescent="0.2">
      <c r="A47" s="22" t="s">
        <v>19</v>
      </c>
      <c r="B47" s="62" t="s">
        <v>59</v>
      </c>
      <c r="C47" s="63">
        <v>1590</v>
      </c>
      <c r="D47" s="65">
        <v>22</v>
      </c>
      <c r="E47" s="69">
        <v>1.3835999999999999</v>
      </c>
      <c r="F47" s="71">
        <v>15</v>
      </c>
      <c r="G47" s="69">
        <v>0.94340000000000002</v>
      </c>
      <c r="H47" s="71">
        <v>596</v>
      </c>
      <c r="I47" s="69">
        <v>37.484299999999998</v>
      </c>
      <c r="J47" s="71">
        <v>283</v>
      </c>
      <c r="K47" s="69">
        <v>17.7987</v>
      </c>
      <c r="L47" s="71">
        <v>564</v>
      </c>
      <c r="M47" s="69">
        <v>35.471699999999998</v>
      </c>
      <c r="N47" s="70">
        <v>1</v>
      </c>
      <c r="O47" s="69">
        <v>6.2899999999999998E-2</v>
      </c>
      <c r="P47" s="73">
        <v>109</v>
      </c>
      <c r="Q47" s="67">
        <v>6.8552999999999997</v>
      </c>
      <c r="R47" s="66">
        <v>135</v>
      </c>
      <c r="S47" s="67">
        <v>8.4906000000000006</v>
      </c>
      <c r="T47" s="76">
        <v>308</v>
      </c>
      <c r="U47" s="83">
        <v>100</v>
      </c>
    </row>
    <row r="48" spans="1:21" s="24" customFormat="1" ht="15" customHeight="1" x14ac:dyDescent="0.2">
      <c r="A48" s="22" t="s">
        <v>19</v>
      </c>
      <c r="B48" s="59" t="s">
        <v>60</v>
      </c>
      <c r="C48" s="39">
        <v>20717</v>
      </c>
      <c r="D48" s="46">
        <v>65</v>
      </c>
      <c r="E48" s="42">
        <v>0.31380000000000002</v>
      </c>
      <c r="F48" s="44">
        <v>44</v>
      </c>
      <c r="G48" s="42">
        <v>0.21240000000000001</v>
      </c>
      <c r="H48" s="43">
        <v>864</v>
      </c>
      <c r="I48" s="42">
        <v>4.1704999999999997</v>
      </c>
      <c r="J48" s="44">
        <v>13850</v>
      </c>
      <c r="K48" s="42">
        <v>66.853300000000004</v>
      </c>
      <c r="L48" s="44">
        <v>5245</v>
      </c>
      <c r="M48" s="42">
        <v>25.317399999999999</v>
      </c>
      <c r="N48" s="43">
        <v>16</v>
      </c>
      <c r="O48" s="42">
        <v>7.7200000000000005E-2</v>
      </c>
      <c r="P48" s="47">
        <v>633</v>
      </c>
      <c r="Q48" s="41">
        <v>3.0554999999999999</v>
      </c>
      <c r="R48" s="46">
        <v>512</v>
      </c>
      <c r="S48" s="41">
        <v>2.4714</v>
      </c>
      <c r="T48" s="25">
        <v>1236</v>
      </c>
      <c r="U48" s="84">
        <v>99.918999999999997</v>
      </c>
    </row>
    <row r="49" spans="1:23" s="24" customFormat="1" ht="15" customHeight="1" x14ac:dyDescent="0.2">
      <c r="A49" s="22" t="s">
        <v>19</v>
      </c>
      <c r="B49" s="62" t="s">
        <v>61</v>
      </c>
      <c r="C49" s="63">
        <v>845</v>
      </c>
      <c r="D49" s="65">
        <v>371</v>
      </c>
      <c r="E49" s="69">
        <v>43.905299999999997</v>
      </c>
      <c r="F49" s="70">
        <v>2</v>
      </c>
      <c r="G49" s="69">
        <v>0.23669999999999999</v>
      </c>
      <c r="H49" s="70">
        <v>52</v>
      </c>
      <c r="I49" s="69">
        <v>6.1538000000000004</v>
      </c>
      <c r="J49" s="70">
        <v>46</v>
      </c>
      <c r="K49" s="69">
        <v>5.4438000000000004</v>
      </c>
      <c r="L49" s="71">
        <v>343</v>
      </c>
      <c r="M49" s="69">
        <v>40.591700000000003</v>
      </c>
      <c r="N49" s="71">
        <v>2</v>
      </c>
      <c r="O49" s="69">
        <v>0.23669999999999999</v>
      </c>
      <c r="P49" s="73">
        <v>29</v>
      </c>
      <c r="Q49" s="67">
        <v>3.4319999999999999</v>
      </c>
      <c r="R49" s="66">
        <v>14</v>
      </c>
      <c r="S49" s="67">
        <v>1.6568000000000001</v>
      </c>
      <c r="T49" s="76">
        <v>688</v>
      </c>
      <c r="U49" s="83">
        <v>100</v>
      </c>
    </row>
    <row r="50" spans="1:23" s="24" customFormat="1" ht="15" customHeight="1" x14ac:dyDescent="0.2">
      <c r="A50" s="22" t="s">
        <v>19</v>
      </c>
      <c r="B50" s="59" t="s">
        <v>62</v>
      </c>
      <c r="C50" s="39">
        <v>19510</v>
      </c>
      <c r="D50" s="40">
        <v>28</v>
      </c>
      <c r="E50" s="42">
        <v>0.14349999999999999</v>
      </c>
      <c r="F50" s="44">
        <v>60</v>
      </c>
      <c r="G50" s="42">
        <v>0.3075</v>
      </c>
      <c r="H50" s="43">
        <v>1054</v>
      </c>
      <c r="I50" s="42">
        <v>5.4024000000000001</v>
      </c>
      <c r="J50" s="44">
        <v>13072</v>
      </c>
      <c r="K50" s="42">
        <v>67.001499999999993</v>
      </c>
      <c r="L50" s="44">
        <v>4957</v>
      </c>
      <c r="M50" s="42">
        <v>25.407499999999999</v>
      </c>
      <c r="N50" s="43">
        <v>14</v>
      </c>
      <c r="O50" s="42">
        <v>7.1800000000000003E-2</v>
      </c>
      <c r="P50" s="47">
        <v>325</v>
      </c>
      <c r="Q50" s="41">
        <v>1.6657999999999999</v>
      </c>
      <c r="R50" s="40">
        <v>336</v>
      </c>
      <c r="S50" s="41">
        <v>1.7222</v>
      </c>
      <c r="T50" s="25">
        <v>1818</v>
      </c>
      <c r="U50" s="84">
        <v>100</v>
      </c>
    </row>
    <row r="51" spans="1:23" s="24" customFormat="1" ht="15" customHeight="1" x14ac:dyDescent="0.2">
      <c r="A51" s="22" t="s">
        <v>19</v>
      </c>
      <c r="B51" s="62" t="s">
        <v>63</v>
      </c>
      <c r="C51" s="61">
        <v>62906</v>
      </c>
      <c r="D51" s="65">
        <v>178</v>
      </c>
      <c r="E51" s="69">
        <v>0.28299999999999997</v>
      </c>
      <c r="F51" s="71">
        <v>334</v>
      </c>
      <c r="G51" s="69">
        <v>0.53100000000000003</v>
      </c>
      <c r="H51" s="70">
        <v>31638</v>
      </c>
      <c r="I51" s="69">
        <v>50.2941</v>
      </c>
      <c r="J51" s="70">
        <v>23217</v>
      </c>
      <c r="K51" s="69">
        <v>36.907400000000003</v>
      </c>
      <c r="L51" s="70">
        <v>6449</v>
      </c>
      <c r="M51" s="69">
        <v>10.251799999999999</v>
      </c>
      <c r="N51" s="71">
        <v>65</v>
      </c>
      <c r="O51" s="69">
        <v>0.1033</v>
      </c>
      <c r="P51" s="73">
        <v>1025</v>
      </c>
      <c r="Q51" s="67">
        <v>1.6294</v>
      </c>
      <c r="R51" s="65">
        <v>7746</v>
      </c>
      <c r="S51" s="67">
        <v>12.313599999999999</v>
      </c>
      <c r="T51" s="76">
        <v>8616</v>
      </c>
      <c r="U51" s="83">
        <v>100</v>
      </c>
    </row>
    <row r="52" spans="1:23" s="24" customFormat="1" ht="15" customHeight="1" x14ac:dyDescent="0.2">
      <c r="A52" s="22" t="s">
        <v>19</v>
      </c>
      <c r="B52" s="59" t="s">
        <v>64</v>
      </c>
      <c r="C52" s="39">
        <v>1867</v>
      </c>
      <c r="D52" s="46">
        <v>32</v>
      </c>
      <c r="E52" s="42">
        <v>1.714</v>
      </c>
      <c r="F52" s="44">
        <v>20</v>
      </c>
      <c r="G52" s="42">
        <v>1.0711999999999999</v>
      </c>
      <c r="H52" s="43">
        <v>644</v>
      </c>
      <c r="I52" s="42">
        <v>34.4938</v>
      </c>
      <c r="J52" s="43">
        <v>76</v>
      </c>
      <c r="K52" s="42">
        <v>4.0707000000000004</v>
      </c>
      <c r="L52" s="44">
        <v>986</v>
      </c>
      <c r="M52" s="42">
        <v>52.811999999999998</v>
      </c>
      <c r="N52" s="43">
        <v>63</v>
      </c>
      <c r="O52" s="42">
        <v>3.3744000000000001</v>
      </c>
      <c r="P52" s="45">
        <v>46</v>
      </c>
      <c r="Q52" s="41">
        <v>2.4638</v>
      </c>
      <c r="R52" s="40">
        <v>212</v>
      </c>
      <c r="S52" s="41">
        <v>11.3551</v>
      </c>
      <c r="T52" s="25">
        <v>1009</v>
      </c>
      <c r="U52" s="84">
        <v>100</v>
      </c>
    </row>
    <row r="53" spans="1:23" s="24" customFormat="1" ht="15" customHeight="1" x14ac:dyDescent="0.2">
      <c r="A53" s="22" t="s">
        <v>19</v>
      </c>
      <c r="B53" s="62" t="s">
        <v>65</v>
      </c>
      <c r="C53" s="63">
        <v>485</v>
      </c>
      <c r="D53" s="66">
        <v>18</v>
      </c>
      <c r="E53" s="69">
        <v>3.7113</v>
      </c>
      <c r="F53" s="70">
        <v>9</v>
      </c>
      <c r="G53" s="69">
        <v>1.8556999999999999</v>
      </c>
      <c r="H53" s="71">
        <v>8</v>
      </c>
      <c r="I53" s="69">
        <v>1.6495</v>
      </c>
      <c r="J53" s="70">
        <v>42</v>
      </c>
      <c r="K53" s="69">
        <v>8.6598000000000006</v>
      </c>
      <c r="L53" s="71">
        <v>396</v>
      </c>
      <c r="M53" s="69">
        <v>81.649500000000003</v>
      </c>
      <c r="N53" s="71">
        <v>1</v>
      </c>
      <c r="O53" s="69">
        <v>0.20619999999999999</v>
      </c>
      <c r="P53" s="73">
        <v>11</v>
      </c>
      <c r="Q53" s="67">
        <v>2.2679999999999998</v>
      </c>
      <c r="R53" s="66">
        <v>6</v>
      </c>
      <c r="S53" s="67">
        <v>1.2371000000000001</v>
      </c>
      <c r="T53" s="76">
        <v>306</v>
      </c>
      <c r="U53" s="83">
        <v>100</v>
      </c>
    </row>
    <row r="54" spans="1:23" s="24" customFormat="1" ht="15" customHeight="1" x14ac:dyDescent="0.2">
      <c r="A54" s="22" t="s">
        <v>19</v>
      </c>
      <c r="B54" s="59" t="s">
        <v>66</v>
      </c>
      <c r="C54" s="39">
        <v>17140</v>
      </c>
      <c r="D54" s="46">
        <v>57</v>
      </c>
      <c r="E54" s="42">
        <v>0.33260000000000001</v>
      </c>
      <c r="F54" s="44">
        <v>114</v>
      </c>
      <c r="G54" s="72">
        <v>0.66510000000000002</v>
      </c>
      <c r="H54" s="43">
        <v>1529</v>
      </c>
      <c r="I54" s="72">
        <v>8.9207000000000001</v>
      </c>
      <c r="J54" s="44">
        <v>10561</v>
      </c>
      <c r="K54" s="42">
        <v>61.616100000000003</v>
      </c>
      <c r="L54" s="44">
        <v>4115</v>
      </c>
      <c r="M54" s="42">
        <v>24.008199999999999</v>
      </c>
      <c r="N54" s="44">
        <v>22</v>
      </c>
      <c r="O54" s="42">
        <v>0.12839999999999999</v>
      </c>
      <c r="P54" s="47">
        <v>742</v>
      </c>
      <c r="Q54" s="41">
        <v>4.3291000000000004</v>
      </c>
      <c r="R54" s="40">
        <v>607</v>
      </c>
      <c r="S54" s="41">
        <v>3.5413999999999999</v>
      </c>
      <c r="T54" s="25">
        <v>1971</v>
      </c>
      <c r="U54" s="84">
        <v>100</v>
      </c>
    </row>
    <row r="55" spans="1:23" s="24" customFormat="1" ht="15" customHeight="1" x14ac:dyDescent="0.2">
      <c r="A55" s="22" t="s">
        <v>19</v>
      </c>
      <c r="B55" s="62" t="s">
        <v>67</v>
      </c>
      <c r="C55" s="61">
        <v>7839</v>
      </c>
      <c r="D55" s="65">
        <v>257</v>
      </c>
      <c r="E55" s="69">
        <v>3.2785000000000002</v>
      </c>
      <c r="F55" s="70">
        <v>171</v>
      </c>
      <c r="G55" s="69">
        <v>2.1814</v>
      </c>
      <c r="H55" s="71">
        <v>2327</v>
      </c>
      <c r="I55" s="69">
        <v>29.684899999999999</v>
      </c>
      <c r="J55" s="71">
        <v>855</v>
      </c>
      <c r="K55" s="69">
        <v>10.907</v>
      </c>
      <c r="L55" s="70">
        <v>3287</v>
      </c>
      <c r="M55" s="69">
        <v>41.931399999999996</v>
      </c>
      <c r="N55" s="70">
        <v>173</v>
      </c>
      <c r="O55" s="69">
        <v>2.2069000000000001</v>
      </c>
      <c r="P55" s="74">
        <v>769</v>
      </c>
      <c r="Q55" s="67">
        <v>9.8099000000000007</v>
      </c>
      <c r="R55" s="65">
        <v>733</v>
      </c>
      <c r="S55" s="67">
        <v>9.3506999999999998</v>
      </c>
      <c r="T55" s="76">
        <v>2305</v>
      </c>
      <c r="U55" s="83">
        <v>100</v>
      </c>
    </row>
    <row r="56" spans="1:23" s="24" customFormat="1" ht="15" customHeight="1" x14ac:dyDescent="0.2">
      <c r="A56" s="22" t="s">
        <v>19</v>
      </c>
      <c r="B56" s="59" t="s">
        <v>68</v>
      </c>
      <c r="C56" s="39">
        <v>4819</v>
      </c>
      <c r="D56" s="40">
        <v>1</v>
      </c>
      <c r="E56" s="42">
        <v>2.0799999999999999E-2</v>
      </c>
      <c r="F56" s="44">
        <v>8</v>
      </c>
      <c r="G56" s="42">
        <v>0.16600000000000001</v>
      </c>
      <c r="H56" s="44">
        <v>62</v>
      </c>
      <c r="I56" s="42">
        <v>1.2866</v>
      </c>
      <c r="J56" s="43">
        <v>522</v>
      </c>
      <c r="K56" s="42">
        <v>10.832100000000001</v>
      </c>
      <c r="L56" s="44">
        <v>4088</v>
      </c>
      <c r="M56" s="42">
        <v>84.8309</v>
      </c>
      <c r="N56" s="43">
        <v>2</v>
      </c>
      <c r="O56" s="42">
        <v>4.1500000000000002E-2</v>
      </c>
      <c r="P56" s="45">
        <v>136</v>
      </c>
      <c r="Q56" s="41">
        <v>2.8222</v>
      </c>
      <c r="R56" s="46">
        <v>14</v>
      </c>
      <c r="S56" s="41">
        <v>0.29049999999999998</v>
      </c>
      <c r="T56" s="25">
        <v>720</v>
      </c>
      <c r="U56" s="84">
        <v>100</v>
      </c>
    </row>
    <row r="57" spans="1:23" s="24" customFormat="1" ht="15" customHeight="1" x14ac:dyDescent="0.2">
      <c r="A57" s="22" t="s">
        <v>19</v>
      </c>
      <c r="B57" s="62" t="s">
        <v>69</v>
      </c>
      <c r="C57" s="61">
        <v>8315</v>
      </c>
      <c r="D57" s="65">
        <v>181</v>
      </c>
      <c r="E57" s="69">
        <v>2.1768000000000001</v>
      </c>
      <c r="F57" s="71">
        <v>90</v>
      </c>
      <c r="G57" s="69">
        <v>1.0824</v>
      </c>
      <c r="H57" s="70">
        <v>1021</v>
      </c>
      <c r="I57" s="69">
        <v>12.279</v>
      </c>
      <c r="J57" s="70">
        <v>4336</v>
      </c>
      <c r="K57" s="69">
        <v>52.146700000000003</v>
      </c>
      <c r="L57" s="70">
        <v>2262</v>
      </c>
      <c r="M57" s="69">
        <v>27.203800000000001</v>
      </c>
      <c r="N57" s="70">
        <v>8</v>
      </c>
      <c r="O57" s="69">
        <v>9.6199999999999994E-2</v>
      </c>
      <c r="P57" s="74">
        <v>417</v>
      </c>
      <c r="Q57" s="67">
        <v>5.0149999999999997</v>
      </c>
      <c r="R57" s="66">
        <v>263</v>
      </c>
      <c r="S57" s="67">
        <v>3.1629999999999998</v>
      </c>
      <c r="T57" s="76">
        <v>2232</v>
      </c>
      <c r="U57" s="83">
        <v>100</v>
      </c>
    </row>
    <row r="58" spans="1:23" s="24" customFormat="1" ht="15" customHeight="1" thickBot="1" x14ac:dyDescent="0.25">
      <c r="A58" s="22" t="s">
        <v>19</v>
      </c>
      <c r="B58" s="64" t="s">
        <v>70</v>
      </c>
      <c r="C58" s="49">
        <v>593</v>
      </c>
      <c r="D58" s="52">
        <v>90</v>
      </c>
      <c r="E58" s="53">
        <v>15.177099999999999</v>
      </c>
      <c r="F58" s="54">
        <v>5</v>
      </c>
      <c r="G58" s="53">
        <v>0.84319999999999995</v>
      </c>
      <c r="H58" s="82">
        <v>99</v>
      </c>
      <c r="I58" s="53">
        <v>16.694800000000001</v>
      </c>
      <c r="J58" s="54">
        <v>7</v>
      </c>
      <c r="K58" s="53">
        <v>1.1803999999999999</v>
      </c>
      <c r="L58" s="54">
        <v>383</v>
      </c>
      <c r="M58" s="53">
        <v>64.586799999999997</v>
      </c>
      <c r="N58" s="54">
        <v>1</v>
      </c>
      <c r="O58" s="53">
        <v>0.1686</v>
      </c>
      <c r="P58" s="75">
        <v>8</v>
      </c>
      <c r="Q58" s="51">
        <v>1.3491</v>
      </c>
      <c r="R58" s="50">
        <v>6</v>
      </c>
      <c r="S58" s="51">
        <v>1.0118</v>
      </c>
      <c r="T58" s="27">
        <v>365</v>
      </c>
      <c r="U58" s="81">
        <v>100</v>
      </c>
    </row>
    <row r="59" spans="1:23" s="24" customFormat="1" ht="15" customHeight="1" x14ac:dyDescent="0.2">
      <c r="A59" s="22"/>
      <c r="B59" s="29"/>
      <c r="C59" s="30"/>
      <c r="D59" s="30"/>
      <c r="E59" s="30"/>
      <c r="F59" s="30"/>
      <c r="G59" s="30"/>
      <c r="H59" s="30"/>
      <c r="I59" s="30"/>
      <c r="J59" s="30"/>
      <c r="K59" s="30"/>
      <c r="L59" s="30"/>
      <c r="M59" s="30"/>
      <c r="N59" s="30"/>
      <c r="O59" s="30"/>
      <c r="P59" s="30"/>
      <c r="Q59" s="30"/>
      <c r="R59" s="31"/>
      <c r="S59" s="23"/>
      <c r="T59" s="30"/>
      <c r="U59" s="30"/>
    </row>
    <row r="60" spans="1:23" s="24" customFormat="1" ht="15" customHeight="1" x14ac:dyDescent="0.2">
      <c r="A60" s="22"/>
      <c r="B60" s="32" t="str">
        <f>CONCATENATE("NOTE: Table reads (for US): Of all ",C68, " public school female students without disabilities who received ", LOWER(A7), ", ",D68," (",TEXT(E7,"0.0"),"%) were American Indian or Alaska Native.")</f>
        <v>NOTE: Table reads (for US): Of all 615,212 public school female students without disabilities who received one or more out-of-school suspensions, 9,175 (1.5%) were American Indian or Alaska Native.</v>
      </c>
      <c r="C60" s="30"/>
      <c r="D60" s="30"/>
      <c r="E60" s="30"/>
      <c r="F60" s="30"/>
      <c r="G60" s="30"/>
      <c r="H60" s="30"/>
      <c r="I60" s="30"/>
      <c r="J60" s="30"/>
      <c r="K60" s="30"/>
      <c r="L60" s="30"/>
      <c r="M60" s="30"/>
      <c r="N60" s="30"/>
      <c r="O60" s="30"/>
      <c r="P60" s="30"/>
      <c r="Q60" s="30"/>
      <c r="R60" s="31"/>
      <c r="S60" s="23"/>
      <c r="T60" s="30"/>
      <c r="U60" s="30"/>
    </row>
    <row r="61" spans="1:23" s="24" customFormat="1" ht="15" customHeight="1" x14ac:dyDescent="0.2">
      <c r="A61" s="22"/>
      <c r="B61" s="106" t="s">
        <v>74</v>
      </c>
      <c r="C61" s="106"/>
      <c r="D61" s="106"/>
      <c r="E61" s="106"/>
      <c r="F61" s="106"/>
      <c r="G61" s="106"/>
      <c r="H61" s="106"/>
      <c r="I61" s="106"/>
      <c r="J61" s="106"/>
      <c r="K61" s="106"/>
      <c r="L61" s="106"/>
      <c r="M61" s="106"/>
      <c r="N61" s="106"/>
      <c r="O61" s="106"/>
      <c r="P61" s="106"/>
      <c r="Q61" s="106"/>
      <c r="R61" s="106"/>
      <c r="S61" s="106"/>
      <c r="T61" s="106"/>
      <c r="U61" s="106"/>
      <c r="V61" s="106"/>
      <c r="W61" s="106"/>
    </row>
    <row r="62" spans="1:23" s="35" customFormat="1" ht="14.1" customHeight="1" x14ac:dyDescent="0.2">
      <c r="A62" s="38"/>
      <c r="B62" s="106" t="s">
        <v>75</v>
      </c>
      <c r="C62" s="106"/>
      <c r="D62" s="106"/>
      <c r="E62" s="106"/>
      <c r="F62" s="106"/>
      <c r="G62" s="106"/>
      <c r="H62" s="106"/>
      <c r="I62" s="106"/>
      <c r="J62" s="106"/>
      <c r="K62" s="106"/>
      <c r="L62" s="106"/>
      <c r="M62" s="106"/>
      <c r="N62" s="106"/>
      <c r="O62" s="106"/>
      <c r="P62" s="106"/>
      <c r="Q62" s="106"/>
      <c r="R62" s="106"/>
      <c r="S62" s="106"/>
      <c r="T62" s="106"/>
      <c r="U62" s="106"/>
      <c r="V62" s="106"/>
      <c r="W62" s="106"/>
    </row>
    <row r="63" spans="1:23" ht="15" customHeight="1" x14ac:dyDescent="0.2"/>
    <row r="64" spans="1:23" x14ac:dyDescent="0.2">
      <c r="B64" s="55"/>
      <c r="C64" s="56" t="str">
        <f>IF(ISTEXT(C7),LEFT(C7,3),TEXT(C7,"#,##0"))</f>
        <v>615,212</v>
      </c>
      <c r="D64" s="56" t="str">
        <f>IF(ISTEXT(D7),LEFT(D7,3),TEXT(D7,"#,##0"))</f>
        <v>9,175</v>
      </c>
      <c r="E64" s="5"/>
      <c r="F64" s="5"/>
      <c r="G64" s="5"/>
      <c r="H64" s="5"/>
      <c r="I64" s="5"/>
      <c r="J64" s="5"/>
      <c r="K64" s="5"/>
      <c r="L64" s="5"/>
      <c r="M64" s="5"/>
      <c r="N64" s="5"/>
      <c r="O64" s="5"/>
      <c r="P64" s="5"/>
      <c r="Q64" s="5"/>
      <c r="R64" s="57"/>
      <c r="S64" s="58"/>
      <c r="T64" s="5"/>
      <c r="U64" s="5"/>
      <c r="V64" s="58"/>
      <c r="W64" s="37"/>
    </row>
    <row r="65" spans="1:23" s="37" customFormat="1" ht="15" customHeight="1" x14ac:dyDescent="0.2">
      <c r="B65" s="6"/>
      <c r="C65" s="6"/>
      <c r="D65" s="6"/>
      <c r="E65" s="6"/>
      <c r="F65" s="6"/>
      <c r="G65" s="6"/>
      <c r="H65" s="6"/>
      <c r="I65" s="6"/>
      <c r="J65" s="6"/>
      <c r="K65" s="6"/>
      <c r="L65" s="6"/>
      <c r="M65" s="6"/>
      <c r="N65" s="6"/>
      <c r="O65" s="6"/>
      <c r="P65" s="6"/>
      <c r="Q65" s="6"/>
      <c r="R65" s="5"/>
      <c r="T65" s="6"/>
      <c r="U65" s="6"/>
      <c r="V65" s="38"/>
      <c r="W65" s="38"/>
    </row>
    <row r="68" spans="1:23" x14ac:dyDescent="0.2">
      <c r="A68" s="38"/>
      <c r="C68" s="80" t="str">
        <f>IF(ISTEXT(C7),LEFT(C7,3),TEXT(C7,"#,##0"))</f>
        <v>615,212</v>
      </c>
      <c r="D68" s="80" t="str">
        <f>IF(ISTEXT(D7),LEFT(D7,3),TEXT(D7,"#,##0"))</f>
        <v>9,175</v>
      </c>
    </row>
    <row r="69" spans="1:23" ht="15" customHeight="1" x14ac:dyDescent="0.2">
      <c r="A69" s="38"/>
    </row>
  </sheetData>
  <mergeCells count="16">
    <mergeCell ref="B62:W62"/>
    <mergeCell ref="J5:K5"/>
    <mergeCell ref="L5:M5"/>
    <mergeCell ref="N5:O5"/>
    <mergeCell ref="P5:Q5"/>
    <mergeCell ref="B61:W61"/>
    <mergeCell ref="B2:W2"/>
    <mergeCell ref="B4:B5"/>
    <mergeCell ref="C4:C5"/>
    <mergeCell ref="D4:Q4"/>
    <mergeCell ref="R4:S5"/>
    <mergeCell ref="T4:T5"/>
    <mergeCell ref="U4:U5"/>
    <mergeCell ref="D5:E5"/>
    <mergeCell ref="F5:G5"/>
    <mergeCell ref="H5:I5"/>
  </mergeCells>
  <pageMargins left="0.7" right="0.7" top="0.75" bottom="0.7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Total</vt:lpstr>
      <vt:lpstr>Male</vt:lpstr>
      <vt:lpstr>Female</vt:lpstr>
      <vt:lpstr>Total with Dis</vt:lpstr>
      <vt:lpstr>Male with Dis</vt:lpstr>
      <vt:lpstr>Female with Dis</vt:lpstr>
      <vt:lpstr>Total No Dis</vt:lpstr>
      <vt:lpstr>Male No Dis</vt:lpstr>
      <vt:lpstr>Female No Dis</vt:lpstr>
      <vt:lpstr>'Female No Dis'!SCH_361_Total</vt:lpstr>
      <vt:lpstr>'Female with Dis'!SCH_361_Total</vt:lpstr>
      <vt:lpstr>'Male No Dis'!SCH_361_Total</vt:lpstr>
      <vt:lpstr>'Male with Dis'!SCH_361_Total</vt:lpstr>
      <vt:lpstr>'Total No Dis'!SCH_361_Total</vt:lpstr>
      <vt:lpstr>'Total with Dis'!SCH_361_Total</vt:lpstr>
      <vt:lpstr>SCH_361_Total</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Bandeira de Mello</dc:creator>
  <cp:keywords/>
  <dc:description/>
  <cp:lastModifiedBy>Hector Tello</cp:lastModifiedBy>
  <cp:revision/>
  <dcterms:created xsi:type="dcterms:W3CDTF">2014-09-05T20:10:01Z</dcterms:created>
  <dcterms:modified xsi:type="dcterms:W3CDTF">2020-04-25T18:03:54Z</dcterms:modified>
  <cp:category/>
  <cp:contentStatus/>
</cp:coreProperties>
</file>