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E7AAC9DA-C81A-44F1-A6D0-D1987F05ADCC}" xr6:coauthVersionLast="47" xr6:coauthVersionMax="47" xr10:uidLastSave="{00000000-0000-0000-0000-000000000000}"/>
  <bookViews>
    <workbookView xWindow="4305" yWindow="3015" windowWidth="21600" windowHeight="11265"/>
  </bookViews>
  <sheets>
    <sheet name="PartB" sheetId="1" r:id="rId1"/>
    <sheet name="Sheet2" sheetId="2" r:id="rId2"/>
    <sheet name="Sheet3" sheetId="3" r:id="rId3"/>
  </sheets>
  <definedNames>
    <definedName name="_xlnm.Print_Area" localSheetId="0">PartB!$A$1:$E$24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B12" i="1"/>
  <c r="F12" i="1" s="1"/>
  <c r="D12" i="1" s="1"/>
  <c r="F3" i="1"/>
  <c r="D3" i="1" s="1"/>
  <c r="F4" i="1"/>
  <c r="D4" i="1"/>
  <c r="F5" i="1"/>
  <c r="D5" i="1"/>
  <c r="F7" i="1"/>
  <c r="D7" i="1" s="1"/>
  <c r="F8" i="1"/>
  <c r="D8" i="1" s="1"/>
  <c r="F9" i="1"/>
  <c r="D10" i="1" s="1"/>
  <c r="F10" i="1"/>
  <c r="D11" i="1" s="1"/>
  <c r="F11" i="1"/>
  <c r="D9" i="1" s="1"/>
  <c r="F6" i="1"/>
  <c r="D6" i="1" s="1"/>
  <c r="F13" i="1"/>
  <c r="F15" i="1"/>
  <c r="F16" i="1" s="1"/>
  <c r="D15" i="1" l="1"/>
  <c r="A19" i="1" s="1"/>
  <c r="B19" i="1"/>
  <c r="C19" i="1" l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<sst xmlns="http://schemas.openxmlformats.org/spreadsheetml/2006/main" count="95" uniqueCount="88">
  <si>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</si>
  <si>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</si>
  <si>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</si>
  <si>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</si>
  <si>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</si>
  <si>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</si>
  <si>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</si>
  <si>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</si>
  <si>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</si>
  <si>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</si>
  <si>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</si>
  <si>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</si>
  <si>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</si>
  <si>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</si>
  <si>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</si>
  <si>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</si>
  <si>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</si>
  <si>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</si>
  <si>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</si>
  <si>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</si>
  <si>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</si>
  <si>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</si>
  <si>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</si>
  <si>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</si>
  <si>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</si>
  <si>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</si>
  <si>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</si>
  <si>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</si>
  <si>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</si>
  <si>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</si>
  <si>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</si>
  <si>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</si>
  <si>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</si>
  <si>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</si>
  <si>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</si>
  <si>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</si>
  <si>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</si>
  <si>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</si>
  <si>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</si>
  <si>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</si>
  <si>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</si>
  <si>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</si>
  <si>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</si>
  <si>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</si>
  <si>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</si>
  <si>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</si>
  <si>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</si>
  <si>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</si>
  <si>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</si>
  <si>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</si>
  <si>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</si>
  <si>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</si>
  <si>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</si>
  <si>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</si>
  <si>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</si>
  <si>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</si>
  <si>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</si>
  <si>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</si>
  <si>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</si>
  <si>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</si>
  <si>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</si>
  <si>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</si>
  <si>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</si>
  <si>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</si>
  <si>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</si>
  <si>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</si>
  <si>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</si>
  <si>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</si>
  <si>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</si>
  <si>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</si>
  <si>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</si>
  <si>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</si>
  <si>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</si>
  <si>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</si>
  <si>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</si>
  <si>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</si>
  <si>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</si>
  <si>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</si>
  <si>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</si>
  <si>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</si>
  <si>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</si>
  <si>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</si>
  <si>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</si>
  <si>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</si>
  <si>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</si>
  <si>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1. The complete language for each indicator is located on page one of the State's Part C FFY 2011 SPP/APR Response Table.</t>
  </si>
  <si>
    <t>Full Correction of Findings of Noncompliance Identified in FFY 2010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</si>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</sst>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44A437A-B005-28D7-AB69-182D7D120D4D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FBA2800-70EA-8C81-9489-E75315FD2489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B2B9DF6-ADC6-94D4-7A2A-315F1BB749D9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254D26D-97C4-EBBE-CC8C-401AB3F509AA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86CD306-873A-BFFD-596F-BA1C20BA9B0B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B13" sqref="B13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52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86</v>
      </c>
      <c r="D2" s="20" t="s">
        <v>72</v>
      </c>
    </row>
    <row r="3" spans="1:6" ht="75" customHeight="1" thickBot="1" x14ac:dyDescent="0.3">
      <c r="A3" s="19" t="s">
        <v>75</v>
      </c>
      <c r="B3" s="37">
        <v>0.98909999999999998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0.82889999999999997</v>
      </c>
      <c r="C4" s="10" t="s">
        <v>1</v>
      </c>
      <c r="D4" s="9">
        <f>IF(F4="ERROR","ERROR",IF(F4="ERROR","ERROR",IF(F4="N/A","N/A",IF(C4="N",F4,IF(C4="N/A",F4,IF(F4=0,0,IF(F4=2,2,IF(B4&gt;89.49%,F4+1,F4))))))))</f>
        <v>1</v>
      </c>
      <c r="F4" s="9">
        <f t="shared" si="0"/>
        <v>1</v>
      </c>
    </row>
    <row r="5" spans="1:6" ht="75" customHeight="1" thickBot="1" x14ac:dyDescent="0.3">
      <c r="A5" s="19" t="s">
        <v>80</v>
      </c>
      <c r="B5" s="37">
        <v>0.99309999999999998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0.98370000000000002</v>
      </c>
      <c r="C6" s="10" t="s">
        <v>1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0.9073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1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0.92900000000000005</v>
      </c>
      <c r="C9" s="11"/>
      <c r="D9" s="9">
        <f>F11</f>
        <v>1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1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14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14</v>
      </c>
      <c r="B19" s="17">
        <f>(COUNT(D3:D12)*2)</f>
        <v>16</v>
      </c>
      <c r="C19" s="18">
        <f>A19/B19</f>
        <v>0.875</v>
      </c>
      <c r="D19" s="22" t="str">
        <f>IF(C19&gt;89.49%,"MEETS REQUIREMENTS (green)",IF(C19&gt;74.49%,"NEEDS ASSISTANCE (yellow)","NEEDS INTERVENTION (red)"))</f>
        <v>NEEDS ASSISTANCE (yellow)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85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 selectUn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PartB</vt:lpstr>
      <vt:lpstr>Sheet2</vt:lpstr>
      <vt:lpstr>Sheet3</vt:lpstr>
      <vt:lpstr>PartB!Print_Area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2023-06-06T16:28:48Z</dcterms:modified>
</cp:coreProperties>
</file>