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49C2B3FB-5B97-4E0C-9C09-DE0AE57C7F24}" xr6:coauthVersionLast="47" xr6:coauthVersionMax="47" xr10:uidLastSave="{00000000-0000-0000-0000-000000000000}"/>
  <bookViews>
    <workbookView xWindow="3855" yWindow="3855" windowWidth="21600" windowHeight="11265"/>
  </bookViews>
  <sheets>
    <sheet name="PartB" sheetId="1" r:id="rId1"/>
    <sheet name="Sheet2" sheetId="2" r:id="rId2"/>
    <sheet name="Sheet3" sheetId="3" r:id="rId3"/>
  </sheets>
  <definedNames>
    <definedName name="_xlnm.Print_Area" localSheetId="0">PartB!$A$1:$E$24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B12" i="1"/>
  <c r="F12" i="1"/>
  <c r="D12" i="1"/>
  <c r="F3" i="1"/>
  <c r="D3" i="1"/>
  <c r="F4" i="1"/>
  <c r="D4" i="1"/>
  <c r="F5" i="1"/>
  <c r="D5" i="1"/>
  <c r="F7" i="1"/>
  <c r="D7" i="1"/>
  <c r="F8" i="1"/>
  <c r="D8" i="1"/>
  <c r="F9" i="1"/>
  <c r="D10" i="1"/>
  <c r="F10" i="1"/>
  <c r="D11" i="1"/>
  <c r="F11" i="1"/>
  <c r="D9" i="1"/>
  <c r="F6" i="1"/>
  <c r="D6" i="1"/>
  <c r="F13" i="1"/>
  <c r="F15" i="1"/>
  <c r="F16" i="1"/>
  <c r="D15" i="1"/>
  <c r="A19" i="1"/>
  <c r="B19" i="1"/>
  <c r="C19" i="1"/>
  <c r="D19" i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<sst xmlns="http://schemas.openxmlformats.org/spreadsheetml/2006/main" count="95" uniqueCount="88">
  <si>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</si>
  <si>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</si>
  <si>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</si>
  <si>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</si>
  <si>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</si>
  <si>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</si>
  <si>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</si>
  <si>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</si>
  <si>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</si>
  <si>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</si>
  <si>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</si>
  <si>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</si>
  <si>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</si>
  <si>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</si>
  <si>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</si>
  <si>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</si>
  <si>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</si>
  <si>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</si>
  <si>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</si>
  <si>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</si>
  <si>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</si>
  <si>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</si>
  <si>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</si>
  <si>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</si>
  <si>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</si>
  <si>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</si>
  <si>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</si>
  <si>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</si>
  <si>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</si>
  <si>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</si>
  <si>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</si>
  <si>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</si>
  <si>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</si>
  <si>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</si>
  <si>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</si>
  <si>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</si>
  <si>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</si>
  <si>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</si>
  <si>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</si>
  <si>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</si>
  <si>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</si>
  <si>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</si>
  <si>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</si>
  <si>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</si>
  <si>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</si>
  <si>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</si>
  <si>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</si>
  <si>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</si>
  <si>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</si>
  <si>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</si>
  <si>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</si>
  <si>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</si>
  <si>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</si>
  <si>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</si>
  <si>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</si>
  <si>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</si>
  <si>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</si>
  <si>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</si>
  <si>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</si>
  <si>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</si>
  <si>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</si>
  <si>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</si>
  <si>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</si>
  <si>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</si>
  <si>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</si>
  <si>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</si>
  <si>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</si>
  <si>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</si>
  <si>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</si>
  <si>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</si>
  <si>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</si>
  <si>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</si>
  <si>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</si>
  <si>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</si>
  <si>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</si>
  <si>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</si>
  <si>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</si>
  <si>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</si>
  <si>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</si>
  <si>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</si>
  <si>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</si>
  <si>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</si>
  <si>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</si>
  <si>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</si>
  <si>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</si>
  <si>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1. The complete language for each indicator is located on page one of the State's Part C FFY 2011 SPP/APR Response Table.</t>
  </si>
  <si>
    <t>Full Correction of Findings of Noncompliance Identified in FFY 2010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</si>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</sst>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432434</xdr:colOff>
      <xdr:row>16</xdr:row>
      <xdr:rowOff>0</xdr:rowOff>
    </xdr:from>
    <xdr:ext cx="929781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0C2C9E7-5CF7-0B4D-E435-23D014ECF207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431164</xdr:colOff>
      <xdr:row>16</xdr:row>
      <xdr:rowOff>0</xdr:rowOff>
    </xdr:from>
    <xdr:ext cx="93735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0B20A6D-C4A5-FB9F-AA96-BED5A27EBA4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431164</xdr:colOff>
      <xdr:row>16</xdr:row>
      <xdr:rowOff>0</xdr:rowOff>
    </xdr:from>
    <xdr:ext cx="93735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8FA58D5-4984-D887-A1F3-79B28972918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5958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6EBF092-ED7F-94BD-E71A-18A24FEBB3A7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42009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D1D7E3E-8713-BAF1-14A0-A61FD8D9FE81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C7" sqref="C7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23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86</v>
      </c>
      <c r="D2" s="20" t="s">
        <v>72</v>
      </c>
    </row>
    <row r="3" spans="1:6" ht="75" customHeight="1" thickBot="1" x14ac:dyDescent="0.3">
      <c r="A3" s="19" t="s">
        <v>75</v>
      </c>
      <c r="B3" s="37">
        <v>0.94</v>
      </c>
      <c r="C3" s="10" t="s">
        <v>87</v>
      </c>
      <c r="D3" s="9">
        <f>IF(F3="ERROR","ERROR",IF(F3="ERROR","ERROR",IF(F3="N/A","N/A",IF(C3="N",F3,IF(C3="N/A",F3,IF(F3=0,0,IF(F3=2,2,IF(B3&gt;89.49%,F3+1,F3))))))))</f>
        <v>1</v>
      </c>
      <c r="F3" s="9">
        <f t="shared" ref="F3:F8" si="0">IF(B3="N/A","N/A",IF(B3="No Data",0,IF(B3="Not Valid and Reliable",0,IF(B3&lt;0,"ERROR", IF(B3&gt;100%,"ERROR",IF(B3&gt;94.49%,2,IF(B3&gt;74.49%,1,0)))))))</f>
        <v>1</v>
      </c>
    </row>
    <row r="4" spans="1:6" ht="75" customHeight="1" thickBot="1" x14ac:dyDescent="0.3">
      <c r="A4" s="19" t="s">
        <v>76</v>
      </c>
      <c r="B4" s="37">
        <v>0.97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0.99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0.87</v>
      </c>
      <c r="C6" s="10" t="s">
        <v>87</v>
      </c>
      <c r="D6" s="9">
        <f>IF(F6="ERROR","ERROR",IF(F6="ERROR","ERROR",IF(F6="N/A","N/A",IF(C6="N",F6,IF(C6="N/A",F6,IF(F6=0,0,IF(F6=2,2,IF(B6&gt;89.49%,F6+1,F6))))))))</f>
        <v>1</v>
      </c>
      <c r="F6" s="9">
        <f t="shared" si="0"/>
        <v>1</v>
      </c>
    </row>
    <row r="7" spans="1:6" ht="75" customHeight="1" thickBot="1" x14ac:dyDescent="0.3">
      <c r="A7" s="19" t="s">
        <v>82</v>
      </c>
      <c r="B7" s="37">
        <v>0.81</v>
      </c>
      <c r="C7" s="10" t="s">
        <v>87</v>
      </c>
      <c r="D7" s="9">
        <f>IF(F7="ERROR","ERROR",IF(F7="N/A","N/A",IF(C7="N",F7,IF(C7="N/A",F7,IF(F7=0,0,IF(F7=2,2,IF(B7&gt;89.49%,F7+1,F7)))))))</f>
        <v>1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13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13</v>
      </c>
      <c r="B19" s="17">
        <f>(COUNT(D3:D12)*2)</f>
        <v>16</v>
      </c>
      <c r="C19" s="18">
        <f>A19/B19</f>
        <v>0.8125</v>
      </c>
      <c r="D19" s="22" t="str">
        <f>IF(C19&gt;89.49%,"MEETS REQUIREMENTS (green)",IF(C19&gt;74.49%,"NEEDS ASSISTANCE (yellow)","NEEDS INTERVENTION (red)"))</f>
        <v>NEEDS ASSISTANCE (yellow)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85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 selectUn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PartB</vt:lpstr>
      <vt:lpstr>Sheet2</vt:lpstr>
      <vt:lpstr>Sheet3</vt:lpstr>
      <vt:lpstr>PartB!Print_Area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2013-06-25T17:51:01Z</cp:lastPrinted>
  <dcterms:created xsi:type="dcterms:W3CDTF">2013-01-30T13:47:39Z</dcterms:created>
  <dcterms:modified xsi:type="dcterms:W3CDTF">2023-06-06T16:17:03Z</dcterms:modified>
</cp:coreProperties>
</file>